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updateLinks="never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:\Dienst\PRKTIKUM\"/>
    </mc:Choice>
  </mc:AlternateContent>
  <xr:revisionPtr revIDLastSave="0" documentId="13_ncr:1_{1C96CF2D-EC45-474C-AE15-DB4B0F2E92F9}" xr6:coauthVersionLast="36" xr6:coauthVersionMax="36" xr10:uidLastSave="{00000000-0000-0000-0000-000000000000}"/>
  <bookViews>
    <workbookView xWindow="0" yWindow="0" windowWidth="25200" windowHeight="11625" tabRatio="837" xr2:uid="{00000000-000D-0000-FFFF-FFFF00000000}"/>
  </bookViews>
  <sheets>
    <sheet name="Arbeitsschutz " sheetId="58" r:id="rId1"/>
    <sheet name="Termine" sheetId="1" r:id="rId2"/>
    <sheet name="EA23" sheetId="42" r:id="rId3"/>
    <sheet name="ES23" sheetId="3" r:id="rId4"/>
    <sheet name="KEA23" sheetId="4" r:id="rId5"/>
    <sheet name="KES23" sheetId="37" r:id="rId6"/>
    <sheet name="KEA22" sheetId="33" r:id="rId7"/>
    <sheet name="KES22" sheetId="41" r:id="rId8"/>
    <sheet name="EAA22" sheetId="48" r:id="rId9"/>
    <sheet name="EAE22" sheetId="49" r:id="rId10"/>
    <sheet name="ESId22" sheetId="50" r:id="rId11"/>
    <sheet name="EMm23s" sheetId="60" r:id="rId12"/>
    <sheet name="MDHA" sheetId="59" r:id="rId13"/>
    <sheet name="MDHE" sheetId="61" r:id="rId14"/>
    <sheet name="ME21" sheetId="66" r:id="rId15"/>
    <sheet name="MEZ21" sheetId="54" r:id="rId16"/>
    <sheet name="KME23" sheetId="43" r:id="rId17"/>
    <sheet name="KME22" sheetId="46" r:id="rId18"/>
    <sheet name="Tabelle1" sheetId="67" r:id="rId19"/>
  </sheets>
  <externalReferences>
    <externalReference r:id="rId20"/>
  </externalReferences>
  <definedNames>
    <definedName name="_" localSheetId="14">#REF!</definedName>
    <definedName name="_">#REF!</definedName>
    <definedName name="__123aa" localSheetId="11">#REF!</definedName>
    <definedName name="__123aa" localSheetId="13">#REF!</definedName>
    <definedName name="__123aa" localSheetId="14">#REF!</definedName>
    <definedName name="__123aa">#REF!</definedName>
    <definedName name="__xlnm.Print_Area">#N/A</definedName>
    <definedName name="__xlnm.Print_Area_10" localSheetId="11">#REF!</definedName>
    <definedName name="__xlnm.Print_Area_10" localSheetId="12">#REF!</definedName>
    <definedName name="__xlnm.Print_Area_10" localSheetId="13">#REF!</definedName>
    <definedName name="__xlnm.Print_Area_10" localSheetId="14">#REF!</definedName>
    <definedName name="__xlnm.Print_Area_10">#REF!</definedName>
    <definedName name="__xlnm.Print_Area_12" localSheetId="11">#REF!</definedName>
    <definedName name="__xlnm.Print_Area_12" localSheetId="12">#REF!</definedName>
    <definedName name="__xlnm.Print_Area_12" localSheetId="13">#REF!</definedName>
    <definedName name="__xlnm.Print_Area_12" localSheetId="14">#REF!</definedName>
    <definedName name="__xlnm.Print_Area_12">#REF!</definedName>
    <definedName name="__xlnm.Print_Area_13" localSheetId="11">#REF!</definedName>
    <definedName name="__xlnm.Print_Area_13" localSheetId="12">#REF!</definedName>
    <definedName name="__xlnm.Print_Area_13" localSheetId="13">#REF!</definedName>
    <definedName name="__xlnm.Print_Area_13" localSheetId="14">#REF!</definedName>
    <definedName name="__xlnm.Print_Area_13">#REF!</definedName>
    <definedName name="__xlnm.Print_Area_14" localSheetId="11">#REF!</definedName>
    <definedName name="__xlnm.Print_Area_14" localSheetId="12">#REF!</definedName>
    <definedName name="__xlnm.Print_Area_14" localSheetId="13">#REF!</definedName>
    <definedName name="__xlnm.Print_Area_14" localSheetId="14">#REF!</definedName>
    <definedName name="__xlnm.Print_Area_14">#REF!</definedName>
    <definedName name="__xlnm.Print_Area_15" localSheetId="11">EMm23s!$A$3:$R$26</definedName>
    <definedName name="__xlnm.Print_Area_15" localSheetId="12">MDHA!$A$3:$R$27</definedName>
    <definedName name="__xlnm.Print_Area_15" localSheetId="13">MDHE!$A$3:$R$47</definedName>
    <definedName name="__xlnm.Print_Area_15" localSheetId="14">#REF!</definedName>
    <definedName name="__xlnm.Print_Area_15">#REF!</definedName>
    <definedName name="__xlnm.Print_Area_16" localSheetId="11">#REF!</definedName>
    <definedName name="__xlnm.Print_Area_16" localSheetId="12">#REF!</definedName>
    <definedName name="__xlnm.Print_Area_16" localSheetId="13">#REF!</definedName>
    <definedName name="__xlnm.Print_Area_16" localSheetId="14">'ME21'!$A$3:$R$28</definedName>
    <definedName name="__xlnm.Print_Area_16" localSheetId="15">'MEZ21'!$A$3:$R$28</definedName>
    <definedName name="__xlnm.Print_Area_16">#REF!</definedName>
    <definedName name="__xlnm.Print_Area_17" localSheetId="11">#REF!</definedName>
    <definedName name="__xlnm.Print_Area_17" localSheetId="12">#REF!</definedName>
    <definedName name="__xlnm.Print_Area_17" localSheetId="13">#REF!</definedName>
    <definedName name="__xlnm.Print_Area_17" localSheetId="14">#REF!</definedName>
    <definedName name="__xlnm.Print_Area_17">#REF!</definedName>
    <definedName name="__xlnm.Print_Area_4" localSheetId="11">#REF!</definedName>
    <definedName name="__xlnm.Print_Area_4" localSheetId="12">#REF!</definedName>
    <definedName name="__xlnm.Print_Area_4" localSheetId="13">#REF!</definedName>
    <definedName name="__xlnm.Print_Area_4" localSheetId="14">#REF!</definedName>
    <definedName name="__xlnm.Print_Area_4">#REF!</definedName>
    <definedName name="__xlnm.Print_Area_5" localSheetId="11">#REF!</definedName>
    <definedName name="__xlnm.Print_Area_5" localSheetId="12">#REF!</definedName>
    <definedName name="__xlnm.Print_Area_5" localSheetId="13">#REF!</definedName>
    <definedName name="__xlnm.Print_Area_5" localSheetId="14">#REF!</definedName>
    <definedName name="__xlnm.Print_Area_5">#REF!</definedName>
    <definedName name="__xlnm.Print_Area_7" localSheetId="11">#REF!</definedName>
    <definedName name="__xlnm.Print_Area_7" localSheetId="12">#REF!</definedName>
    <definedName name="__xlnm.Print_Area_7" localSheetId="13">#REF!</definedName>
    <definedName name="__xlnm.Print_Area_7" localSheetId="14">#REF!</definedName>
    <definedName name="__xlnm.Print_Area_7">#REF!</definedName>
    <definedName name="__xlnm.Print_Area_9" localSheetId="11">#REF!</definedName>
    <definedName name="__xlnm.Print_Area_9" localSheetId="12">#REF!</definedName>
    <definedName name="__xlnm.Print_Area_9" localSheetId="13">#REF!</definedName>
    <definedName name="__xlnm.Print_Area_9" localSheetId="14">#REF!</definedName>
    <definedName name="__xlnm.Print_Area_9">#REF!</definedName>
    <definedName name="__xlnm.Print_Titles">#N/A</definedName>
    <definedName name="_01" localSheetId="14">#REF!</definedName>
    <definedName name="_01">#REF!</definedName>
    <definedName name="_99" localSheetId="14">#REF!</definedName>
    <definedName name="_99">#REF!</definedName>
    <definedName name="_xlnm.Print_Area" localSheetId="2">'EA23'!$A$1:$O$50</definedName>
    <definedName name="_xlnm.Print_Area" localSheetId="8">'EAA22'!$A$1:$T$43</definedName>
    <definedName name="_xlnm.Print_Area" localSheetId="9">'EAE22'!$A$1:$T$35</definedName>
    <definedName name="_xlnm.Print_Area" localSheetId="11">EMm23s!$A$3:$R$26</definedName>
    <definedName name="_xlnm.Print_Area" localSheetId="3">'ES23'!$A$1:$O$39</definedName>
    <definedName name="_xlnm.Print_Area" localSheetId="10">ESId22!$A$1:$T$67</definedName>
    <definedName name="_xlnm.Print_Area" localSheetId="6">'KEA22'!$A$1:$O$43</definedName>
    <definedName name="_xlnm.Print_Area" localSheetId="4">'KEA23'!$A$1:$O$57</definedName>
    <definedName name="_xlnm.Print_Area" localSheetId="7">'KES22'!$A$1:$O$38</definedName>
    <definedName name="_xlnm.Print_Area" localSheetId="5">'KES23'!$A$1:$P$61</definedName>
    <definedName name="_xlnm.Print_Area" localSheetId="17">'KME22'!#REF!</definedName>
    <definedName name="_xlnm.Print_Area" localSheetId="16">'KME23'!#REF!</definedName>
    <definedName name="_xlnm.Print_Area" localSheetId="12">MDHA!$A$3:$R$27</definedName>
    <definedName name="_xlnm.Print_Area" localSheetId="13">MDHE!$A$3:$R$47</definedName>
    <definedName name="_xlnm.Print_Area" localSheetId="14">'ME21'!$A$1:$W$36</definedName>
    <definedName name="_xlnm.Print_Area" localSheetId="15">'MEZ21'!$A$1:$W$33</definedName>
    <definedName name="_xlnm.Print_Area" localSheetId="1">Termine!$K$8:$CM$27</definedName>
    <definedName name="_xlnm.Print_Titles" localSheetId="1">Termine!$33:$33</definedName>
    <definedName name="EEENd13" localSheetId="11">#REF!</definedName>
    <definedName name="EEENd13" localSheetId="12">#REF!</definedName>
    <definedName name="EEENd13" localSheetId="13">#REF!</definedName>
    <definedName name="EEENd13" localSheetId="14">#REF!</definedName>
    <definedName name="EEENd13">#REF!</definedName>
    <definedName name="MDHK" localSheetId="11">#REF!</definedName>
    <definedName name="MDHK" localSheetId="13">#REF!</definedName>
    <definedName name="MDHK" localSheetId="14">#REF!</definedName>
    <definedName name="MDHK">#REF!</definedName>
    <definedName name="sd" localSheetId="11">#REF!</definedName>
    <definedName name="sd" localSheetId="13">#REF!</definedName>
    <definedName name="sd" localSheetId="14">#REF!</definedName>
    <definedName name="sd">#REF!</definedName>
  </definedNames>
  <calcPr calcId="191029"/>
</workbook>
</file>

<file path=xl/calcChain.xml><?xml version="1.0" encoding="utf-8"?>
<calcChain xmlns="http://schemas.openxmlformats.org/spreadsheetml/2006/main">
  <c r="A16" i="46" l="1"/>
  <c r="B16" i="46"/>
  <c r="C16" i="46"/>
  <c r="D16" i="46"/>
  <c r="A17" i="46"/>
  <c r="B17" i="46"/>
  <c r="C17" i="46"/>
  <c r="D17" i="46"/>
  <c r="A18" i="46"/>
  <c r="B18" i="46"/>
  <c r="C18" i="46"/>
  <c r="D18" i="46"/>
  <c r="A19" i="46"/>
  <c r="B19" i="46"/>
  <c r="C19" i="46"/>
  <c r="D19" i="46"/>
  <c r="A20" i="46"/>
  <c r="B20" i="46"/>
  <c r="C20" i="46"/>
  <c r="D20" i="46"/>
  <c r="A21" i="46"/>
  <c r="B21" i="46"/>
  <c r="C21" i="46"/>
  <c r="D21" i="46"/>
  <c r="A22" i="46"/>
  <c r="B22" i="46"/>
  <c r="C22" i="46"/>
  <c r="D22" i="46"/>
  <c r="A23" i="46"/>
  <c r="B23" i="46"/>
  <c r="C23" i="46"/>
  <c r="D23" i="46"/>
  <c r="A24" i="46"/>
  <c r="B24" i="46"/>
  <c r="C24" i="46"/>
  <c r="D24" i="46"/>
  <c r="A25" i="46"/>
  <c r="B25" i="46"/>
  <c r="C25" i="46"/>
  <c r="D25" i="46"/>
  <c r="A26" i="46"/>
  <c r="B26" i="46"/>
  <c r="C26" i="46"/>
  <c r="D26" i="46"/>
  <c r="A27" i="46"/>
  <c r="B27" i="46"/>
  <c r="C27" i="46"/>
  <c r="D27" i="46"/>
  <c r="A28" i="46"/>
  <c r="B28" i="46"/>
  <c r="C28" i="46"/>
  <c r="D28" i="46"/>
  <c r="A29" i="46"/>
  <c r="B29" i="46"/>
  <c r="C29" i="46"/>
  <c r="D29" i="46"/>
  <c r="A30" i="46"/>
  <c r="B30" i="46"/>
  <c r="C30" i="46"/>
  <c r="D30" i="46"/>
  <c r="A31" i="46"/>
  <c r="B31" i="46"/>
  <c r="C31" i="46"/>
  <c r="D31" i="46"/>
  <c r="B15" i="46"/>
  <c r="C15" i="46"/>
  <c r="D15" i="46"/>
  <c r="A15" i="46"/>
  <c r="Q21" i="41"/>
  <c r="R21" i="41"/>
  <c r="S21" i="41"/>
  <c r="P21" i="41"/>
  <c r="D12" i="46" l="1"/>
  <c r="D11" i="46"/>
  <c r="A14" i="43"/>
  <c r="B14" i="43"/>
  <c r="C14" i="43"/>
  <c r="D14" i="43"/>
  <c r="A15" i="43"/>
  <c r="B15" i="43"/>
  <c r="C15" i="43"/>
  <c r="D15" i="43"/>
  <c r="A16" i="43"/>
  <c r="B16" i="43"/>
  <c r="C16" i="43"/>
  <c r="D16" i="43"/>
  <c r="A17" i="43"/>
  <c r="B17" i="43"/>
  <c r="C17" i="43"/>
  <c r="D17" i="43"/>
  <c r="A18" i="43"/>
  <c r="B18" i="43"/>
  <c r="C18" i="43"/>
  <c r="D18" i="43"/>
  <c r="A19" i="43"/>
  <c r="B19" i="43"/>
  <c r="C19" i="43"/>
  <c r="D19" i="43"/>
  <c r="A20" i="43"/>
  <c r="B20" i="43"/>
  <c r="C20" i="43"/>
  <c r="D20" i="43"/>
  <c r="A21" i="43"/>
  <c r="B21" i="43"/>
  <c r="C21" i="43"/>
  <c r="D21" i="43"/>
  <c r="A22" i="43"/>
  <c r="B22" i="43"/>
  <c r="C22" i="43"/>
  <c r="D22" i="43"/>
  <c r="A23" i="43"/>
  <c r="B23" i="43"/>
  <c r="C23" i="43"/>
  <c r="D23" i="43"/>
  <c r="A24" i="43"/>
  <c r="B24" i="43"/>
  <c r="C24" i="43"/>
  <c r="D24" i="43"/>
  <c r="A25" i="43"/>
  <c r="B25" i="43"/>
  <c r="C25" i="43"/>
  <c r="D25" i="43"/>
  <c r="B13" i="43"/>
  <c r="C13" i="43"/>
  <c r="D13" i="43"/>
  <c r="A13" i="43"/>
  <c r="D10" i="43"/>
  <c r="D9" i="43"/>
  <c r="P36" i="41"/>
  <c r="Q36" i="41"/>
  <c r="R36" i="41"/>
  <c r="S36" i="41"/>
  <c r="P37" i="41"/>
  <c r="Q37" i="41"/>
  <c r="R37" i="41"/>
  <c r="S37" i="41"/>
  <c r="P38" i="41"/>
  <c r="Q38" i="41"/>
  <c r="R38" i="41"/>
  <c r="S38" i="41"/>
  <c r="P39" i="41"/>
  <c r="Q39" i="41"/>
  <c r="R39" i="41"/>
  <c r="S39" i="41"/>
  <c r="P40" i="41"/>
  <c r="Q40" i="41"/>
  <c r="R40" i="41"/>
  <c r="S40" i="41"/>
  <c r="P41" i="41"/>
  <c r="Q41" i="41"/>
  <c r="R41" i="41"/>
  <c r="S41" i="41"/>
  <c r="P42" i="41"/>
  <c r="Q42" i="41"/>
  <c r="R42" i="41"/>
  <c r="S42" i="41"/>
  <c r="P43" i="41"/>
  <c r="Q43" i="41"/>
  <c r="R43" i="41"/>
  <c r="S43" i="41"/>
  <c r="P44" i="41"/>
  <c r="Q44" i="41"/>
  <c r="R44" i="41"/>
  <c r="S44" i="41"/>
  <c r="P45" i="41"/>
  <c r="Q45" i="41"/>
  <c r="R45" i="41"/>
  <c r="S45" i="41"/>
  <c r="P46" i="41"/>
  <c r="Q46" i="41"/>
  <c r="R46" i="41"/>
  <c r="S46" i="41"/>
  <c r="P47" i="41"/>
  <c r="Q47" i="41"/>
  <c r="R47" i="41"/>
  <c r="S47" i="41"/>
  <c r="P48" i="41"/>
  <c r="Q48" i="41"/>
  <c r="R48" i="41"/>
  <c r="S48" i="41"/>
  <c r="P49" i="41"/>
  <c r="Q49" i="41"/>
  <c r="R49" i="41"/>
  <c r="S49" i="41"/>
  <c r="P50" i="41"/>
  <c r="Q50" i="41"/>
  <c r="R50" i="41"/>
  <c r="S50" i="41"/>
  <c r="P51" i="41"/>
  <c r="Q51" i="41"/>
  <c r="R51" i="41"/>
  <c r="S51" i="41"/>
  <c r="Q35" i="41"/>
  <c r="R35" i="41"/>
  <c r="S35" i="41"/>
  <c r="P35" i="41"/>
  <c r="P14" i="41"/>
  <c r="Q14" i="41"/>
  <c r="R14" i="41"/>
  <c r="S14" i="41"/>
  <c r="P15" i="41"/>
  <c r="Q15" i="41"/>
  <c r="R15" i="41"/>
  <c r="S15" i="41"/>
  <c r="P16" i="41"/>
  <c r="Q16" i="41"/>
  <c r="R16" i="41"/>
  <c r="S16" i="41"/>
  <c r="P17" i="41"/>
  <c r="Q17" i="41"/>
  <c r="R17" i="41"/>
  <c r="S17" i="41"/>
  <c r="P18" i="41"/>
  <c r="Q18" i="41"/>
  <c r="R18" i="41"/>
  <c r="S18" i="41"/>
  <c r="P19" i="41"/>
  <c r="Q19" i="41"/>
  <c r="R19" i="41"/>
  <c r="S19" i="41"/>
  <c r="P20" i="41"/>
  <c r="Q20" i="41"/>
  <c r="R20" i="41"/>
  <c r="S20" i="41"/>
  <c r="Q13" i="41"/>
  <c r="R13" i="41"/>
  <c r="S13" i="41"/>
  <c r="P13" i="41"/>
  <c r="C55" i="4"/>
  <c r="D55" i="4"/>
  <c r="E55" i="4"/>
  <c r="F55" i="4"/>
  <c r="G55" i="4"/>
  <c r="B55" i="4"/>
  <c r="B72" i="50" l="1"/>
  <c r="Q13" i="37" l="1"/>
  <c r="R13" i="37"/>
  <c r="S13" i="37"/>
  <c r="T13" i="37"/>
  <c r="Q14" i="37"/>
  <c r="R14" i="37"/>
  <c r="S14" i="37"/>
  <c r="T14" i="37"/>
  <c r="Q15" i="37"/>
  <c r="R15" i="37"/>
  <c r="S15" i="37"/>
  <c r="T15" i="37"/>
  <c r="Q16" i="37"/>
  <c r="R16" i="37"/>
  <c r="S16" i="37"/>
  <c r="T16" i="37"/>
  <c r="Q17" i="37"/>
  <c r="R17" i="37"/>
  <c r="S17" i="37"/>
  <c r="T17" i="37"/>
  <c r="Q18" i="37"/>
  <c r="R18" i="37"/>
  <c r="S18" i="37"/>
  <c r="T18" i="37"/>
  <c r="Q19" i="37"/>
  <c r="R19" i="37"/>
  <c r="S19" i="37"/>
  <c r="T19" i="37"/>
  <c r="Q20" i="37"/>
  <c r="R20" i="37"/>
  <c r="S20" i="37"/>
  <c r="T20" i="37"/>
  <c r="Q21" i="37"/>
  <c r="R21" i="37"/>
  <c r="S21" i="37"/>
  <c r="T21" i="37"/>
  <c r="Q22" i="37"/>
  <c r="R22" i="37"/>
  <c r="S22" i="37"/>
  <c r="T22" i="37"/>
  <c r="Q23" i="37"/>
  <c r="R23" i="37"/>
  <c r="S23" i="37"/>
  <c r="T23" i="37"/>
  <c r="Q24" i="37"/>
  <c r="R24" i="37"/>
  <c r="S24" i="37"/>
  <c r="T24" i="37"/>
  <c r="Q25" i="37"/>
  <c r="R25" i="37"/>
  <c r="S25" i="37"/>
  <c r="T25" i="37"/>
  <c r="Q26" i="37"/>
  <c r="R26" i="37"/>
  <c r="S26" i="37"/>
  <c r="T26" i="37"/>
  <c r="Q27" i="37"/>
  <c r="R27" i="37"/>
  <c r="S27" i="37"/>
  <c r="T27" i="37"/>
  <c r="Q28" i="37"/>
  <c r="R28" i="37"/>
  <c r="S28" i="37"/>
  <c r="T28" i="37"/>
  <c r="R12" i="37"/>
  <c r="S12" i="37"/>
  <c r="T12" i="37"/>
  <c r="Q12" i="37"/>
  <c r="C48" i="48" l="1"/>
  <c r="D48" i="48"/>
  <c r="E48" i="48"/>
  <c r="D71" i="50"/>
  <c r="C39" i="33" l="1"/>
  <c r="D39" i="33"/>
  <c r="E39" i="33"/>
  <c r="F39" i="33"/>
  <c r="B39" i="33"/>
  <c r="C48" i="37" l="1"/>
  <c r="D48" i="37"/>
  <c r="B48" i="37"/>
  <c r="Q43" i="37" l="1"/>
  <c r="R43" i="37"/>
  <c r="S43" i="37"/>
  <c r="T43" i="37"/>
  <c r="Q44" i="37"/>
  <c r="R44" i="37"/>
  <c r="S44" i="37"/>
  <c r="T44" i="37"/>
  <c r="Q45" i="37"/>
  <c r="R45" i="37"/>
  <c r="S45" i="37"/>
  <c r="T45" i="37"/>
  <c r="Q46" i="37"/>
  <c r="R46" i="37"/>
  <c r="S46" i="37"/>
  <c r="T46" i="37"/>
  <c r="Q47" i="37"/>
  <c r="R47" i="37"/>
  <c r="S47" i="37"/>
  <c r="T47" i="37"/>
  <c r="Q48" i="37"/>
  <c r="R48" i="37"/>
  <c r="S48" i="37"/>
  <c r="T48" i="37"/>
  <c r="Q49" i="37"/>
  <c r="R49" i="37"/>
  <c r="S49" i="37"/>
  <c r="T49" i="37"/>
  <c r="Q50" i="37"/>
  <c r="R50" i="37"/>
  <c r="S50" i="37"/>
  <c r="T50" i="37"/>
  <c r="Q51" i="37"/>
  <c r="R51" i="37"/>
  <c r="S51" i="37"/>
  <c r="T51" i="37"/>
  <c r="Q52" i="37"/>
  <c r="R52" i="37"/>
  <c r="S52" i="37"/>
  <c r="T52" i="37"/>
  <c r="Q53" i="37"/>
  <c r="R53" i="37"/>
  <c r="S53" i="37"/>
  <c r="T53" i="37"/>
  <c r="Q54" i="37"/>
  <c r="R54" i="37"/>
  <c r="S54" i="37"/>
  <c r="T54" i="37"/>
  <c r="R42" i="37"/>
  <c r="S42" i="37"/>
  <c r="T42" i="37"/>
  <c r="Q42" i="37"/>
  <c r="C57" i="42"/>
  <c r="J10" i="1" l="1"/>
  <c r="J11" i="1"/>
  <c r="D1" i="43" l="1"/>
  <c r="A9" i="54"/>
  <c r="A9" i="66"/>
  <c r="A9" i="61"/>
  <c r="A9" i="59"/>
  <c r="A9" i="60"/>
  <c r="B90" i="4" l="1"/>
  <c r="Q57" i="37" l="1"/>
  <c r="Q58" i="37"/>
  <c r="Q59" i="37"/>
  <c r="B35" i="41" l="1"/>
  <c r="B34" i="41"/>
  <c r="B40" i="33"/>
  <c r="B49" i="37"/>
  <c r="B56" i="4"/>
  <c r="B57" i="42"/>
  <c r="B58" i="42"/>
  <c r="B65" i="66" l="1"/>
  <c r="A42" i="66"/>
  <c r="S31" i="41" l="1"/>
  <c r="B48" i="48" l="1"/>
  <c r="C40" i="49"/>
  <c r="B40" i="49"/>
  <c r="C71" i="50"/>
  <c r="B71" i="50"/>
  <c r="E52" i="37" l="1"/>
  <c r="J5" i="1" l="1"/>
  <c r="I6" i="1"/>
  <c r="J6" i="1"/>
  <c r="J7" i="1"/>
  <c r="J8" i="1"/>
  <c r="J9" i="1"/>
  <c r="J4" i="1"/>
  <c r="S33" i="41" l="1"/>
  <c r="S32" i="41"/>
  <c r="B52" i="41" l="1"/>
  <c r="B72" i="33"/>
  <c r="B76" i="37"/>
  <c r="CJ13" i="1" l="1"/>
  <c r="CK13" i="1"/>
  <c r="CL13" i="1"/>
  <c r="CM13" i="1"/>
  <c r="CI13" i="1"/>
  <c r="T38" i="37"/>
  <c r="B68" i="61" l="1"/>
  <c r="A56" i="61"/>
  <c r="B48" i="60" l="1"/>
  <c r="A39" i="60"/>
  <c r="B38" i="60"/>
  <c r="C36" i="60"/>
  <c r="B36" i="60"/>
  <c r="B46" i="59"/>
  <c r="A33" i="59"/>
  <c r="AD1" i="58" l="1"/>
  <c r="P33" i="41" l="1"/>
  <c r="P34" i="41"/>
  <c r="Q34" i="41"/>
  <c r="R34" i="41"/>
  <c r="S34" i="41"/>
  <c r="P30" i="41"/>
  <c r="B14" i="46" l="1"/>
  <c r="C14" i="46"/>
  <c r="D14" i="46"/>
  <c r="A14" i="46"/>
  <c r="A9" i="46"/>
  <c r="A6" i="46"/>
  <c r="A12" i="43"/>
  <c r="A9" i="43"/>
  <c r="A6" i="43"/>
  <c r="Q40" i="37"/>
  <c r="Q41" i="37"/>
  <c r="R41" i="37"/>
  <c r="S41" i="37"/>
  <c r="T41" i="37"/>
  <c r="Q36" i="37"/>
  <c r="A9" i="4" l="1"/>
  <c r="P33" i="4" s="1"/>
  <c r="A8" i="46" s="1"/>
  <c r="S31" i="4"/>
  <c r="T36" i="37" s="1"/>
  <c r="C43" i="33"/>
  <c r="B41" i="49"/>
  <c r="B49" i="48"/>
  <c r="R30" i="33"/>
  <c r="R30" i="41" s="1"/>
  <c r="B53" i="54"/>
  <c r="T8" i="37"/>
  <c r="T7" i="37"/>
  <c r="Q7" i="41"/>
  <c r="S1" i="33"/>
  <c r="D1" i="46" s="1"/>
  <c r="A39" i="54"/>
  <c r="B95" i="50"/>
  <c r="D74" i="50"/>
  <c r="A8" i="50"/>
  <c r="B60" i="49"/>
  <c r="D43" i="49"/>
  <c r="A8" i="49"/>
  <c r="B75" i="48"/>
  <c r="D51" i="48"/>
  <c r="A8" i="48"/>
  <c r="P10" i="41"/>
  <c r="S9" i="41"/>
  <c r="S8" i="41"/>
  <c r="T6" i="37"/>
  <c r="S6" i="4"/>
  <c r="Q7" i="33"/>
  <c r="Q11" i="37"/>
  <c r="R11" i="37"/>
  <c r="S11" i="37"/>
  <c r="T11" i="37"/>
  <c r="Q9" i="37"/>
  <c r="Q6" i="37"/>
  <c r="E62" i="42"/>
  <c r="CE13" i="1"/>
  <c r="CF13" i="1"/>
  <c r="CG13" i="1"/>
  <c r="CH13" i="1"/>
  <c r="CD13" i="1"/>
  <c r="BZ13" i="1"/>
  <c r="CA13" i="1"/>
  <c r="CB13" i="1"/>
  <c r="CC13" i="1"/>
  <c r="BY13" i="1"/>
  <c r="BU13" i="1"/>
  <c r="BV13" i="1"/>
  <c r="BW13" i="1"/>
  <c r="BX13" i="1"/>
  <c r="BT13" i="1"/>
  <c r="BQ13" i="1"/>
  <c r="BR13" i="1"/>
  <c r="BS13" i="1"/>
  <c r="BO13" i="1"/>
  <c r="BK13" i="1"/>
  <c r="BL13" i="1"/>
  <c r="BM13" i="1"/>
  <c r="BN13" i="1"/>
  <c r="BJ13" i="1"/>
  <c r="BF13" i="1"/>
  <c r="BG13" i="1"/>
  <c r="BH13" i="1"/>
  <c r="BI13" i="1"/>
  <c r="BE13" i="1"/>
  <c r="BA13" i="1"/>
  <c r="BB13" i="1"/>
  <c r="BC13" i="1"/>
  <c r="BD13" i="1"/>
  <c r="AZ13" i="1"/>
  <c r="AV13" i="1"/>
  <c r="AW13" i="1"/>
  <c r="AX13" i="1"/>
  <c r="AY13" i="1"/>
  <c r="AU13" i="1"/>
  <c r="AQ13" i="1"/>
  <c r="AR13" i="1"/>
  <c r="AS13" i="1"/>
  <c r="AT13" i="1"/>
  <c r="AP13" i="1"/>
  <c r="AL13" i="1"/>
  <c r="AM13" i="1"/>
  <c r="AN13" i="1"/>
  <c r="AO13" i="1"/>
  <c r="AK13" i="1"/>
  <c r="AJ13" i="1"/>
  <c r="AG13" i="1"/>
  <c r="AH13" i="1"/>
  <c r="AI13" i="1"/>
  <c r="AF13" i="1"/>
  <c r="AB13" i="1"/>
  <c r="AC13" i="1"/>
  <c r="AD13" i="1"/>
  <c r="AE13" i="1"/>
  <c r="AA13" i="1"/>
  <c r="W13" i="1"/>
  <c r="X13" i="1"/>
  <c r="Y13" i="1"/>
  <c r="Z13" i="1"/>
  <c r="V13" i="1"/>
  <c r="R13" i="1"/>
  <c r="S13" i="1"/>
  <c r="T13" i="1"/>
  <c r="U13" i="1"/>
  <c r="Q13" i="1"/>
  <c r="M13" i="1"/>
  <c r="N13" i="1"/>
  <c r="O13" i="1"/>
  <c r="P13" i="1"/>
  <c r="L13" i="1"/>
  <c r="B84" i="42"/>
  <c r="A9" i="42"/>
  <c r="E39" i="41"/>
  <c r="A9" i="41"/>
  <c r="P8" i="41" s="1"/>
  <c r="A9" i="37"/>
  <c r="A9" i="33"/>
  <c r="P8" i="33" s="1"/>
  <c r="A9" i="3"/>
  <c r="E57" i="4"/>
  <c r="E62" i="3"/>
  <c r="B77" i="3"/>
  <c r="K9" i="1"/>
  <c r="Q37" i="37" l="1"/>
  <c r="A8" i="43"/>
  <c r="P31" i="33"/>
  <c r="P31" i="41" s="1"/>
  <c r="S1" i="41"/>
  <c r="T1" i="37"/>
  <c r="P7" i="4"/>
  <c r="Q7" i="37" s="1"/>
</calcChain>
</file>

<file path=xl/sharedStrings.xml><?xml version="1.0" encoding="utf-8"?>
<sst xmlns="http://schemas.openxmlformats.org/spreadsheetml/2006/main" count="1558" uniqueCount="664">
  <si>
    <t xml:space="preserve"> </t>
  </si>
  <si>
    <t xml:space="preserve">Zittau den, </t>
  </si>
  <si>
    <t>Leitender Laboringenieur</t>
  </si>
  <si>
    <t>Übersicht über die Praktikumstermine</t>
  </si>
  <si>
    <t>Lehrkräfteeinsatzplanung</t>
  </si>
  <si>
    <t>Lehrkraft/Laboringenieur:</t>
  </si>
  <si>
    <t>Montag</t>
  </si>
  <si>
    <t>Dienstag</t>
  </si>
  <si>
    <t>Mittwoch</t>
  </si>
  <si>
    <t>Donnerstag</t>
  </si>
  <si>
    <t>Freitag</t>
  </si>
  <si>
    <t>Stunde/Datum</t>
  </si>
  <si>
    <t>Elektrotechnisches Grundlagenpraktikum</t>
  </si>
  <si>
    <t xml:space="preserve">Praktikumszeiten: </t>
  </si>
  <si>
    <t>Versuchszusammenstellung:</t>
  </si>
  <si>
    <t>Nr.</t>
  </si>
  <si>
    <t>Versuch</t>
  </si>
  <si>
    <t>Versuchsraum</t>
  </si>
  <si>
    <t>Versuchstermine:</t>
  </si>
  <si>
    <t>Versuchstermine/Pk-Gruppen</t>
  </si>
  <si>
    <t>Dr.-Ing. Menzel</t>
  </si>
  <si>
    <t>Prüfsumme</t>
  </si>
  <si>
    <t>Hochschule Zittau/Görlitz</t>
  </si>
  <si>
    <t>Komplexpraktikum FB E</t>
  </si>
  <si>
    <t>Vers.raum</t>
  </si>
  <si>
    <t>Bezeichnung</t>
  </si>
  <si>
    <t>V.raum</t>
  </si>
  <si>
    <t>Versuchstermine/ Pk-Gruppen</t>
  </si>
  <si>
    <t xml:space="preserve">HochschuleZittau/Görlitz </t>
  </si>
  <si>
    <t>Lehrfachverantw./Laboring.</t>
  </si>
  <si>
    <t>Versuchsr.</t>
  </si>
  <si>
    <t>2. Woche</t>
  </si>
  <si>
    <t>3. Woche</t>
  </si>
  <si>
    <t>4. Woche</t>
  </si>
  <si>
    <t>5. Woche</t>
  </si>
  <si>
    <t>6. Woche</t>
  </si>
  <si>
    <t>7. Woche</t>
  </si>
  <si>
    <t>8. Woche</t>
  </si>
  <si>
    <t>9. Woche</t>
  </si>
  <si>
    <t>10. Woche</t>
  </si>
  <si>
    <t>11. Woche</t>
  </si>
  <si>
    <t>12. Woche</t>
  </si>
  <si>
    <t>13. Woche</t>
  </si>
  <si>
    <t>14. Woche</t>
  </si>
  <si>
    <t>15. Woche</t>
  </si>
  <si>
    <t>16. Woche</t>
  </si>
  <si>
    <t xml:space="preserve">HochschuleZittau/Görlitz                                                    </t>
  </si>
  <si>
    <t>Datum, Uhrzeit</t>
  </si>
  <si>
    <t>Lehr-kraft</t>
  </si>
  <si>
    <t>Raum</t>
  </si>
  <si>
    <t>Thema</t>
  </si>
  <si>
    <t>Sb</t>
  </si>
  <si>
    <t>Name</t>
  </si>
  <si>
    <t>Gr.</t>
  </si>
  <si>
    <t>Praktikumsgruppeneinteilung:</t>
  </si>
  <si>
    <t>Nachname, Vorname</t>
  </si>
  <si>
    <t>Unterschrift</t>
  </si>
  <si>
    <t xml:space="preserve">Mit der Unterschrift wird die Teilnahme an der Arbeitsschutzbelehrung </t>
  </si>
  <si>
    <t xml:space="preserve">Zittau, den </t>
  </si>
  <si>
    <t>Fakultät Elektrotechnik und Informatik</t>
  </si>
  <si>
    <t>Mz</t>
  </si>
  <si>
    <t>Gä</t>
  </si>
  <si>
    <t xml:space="preserve">Zittau, </t>
  </si>
  <si>
    <t>Fachbereich Elektrotechnik</t>
  </si>
  <si>
    <t>Arbeitsschutzbelehrung für das studentische Praktikum</t>
  </si>
  <si>
    <t>Grundlage für Belehrung</t>
  </si>
  <si>
    <t>In der geltenden Laborpraktikumsordnung ist dazu ausgeführt:</t>
  </si>
  <si>
    <t xml:space="preserve">Zu Beginn eines jeden Semesters wird eine aktenkundige Arbeitsschutzbelehrung in Verantwortung des Leitenden Laboringenieurs durchgeführt. </t>
  </si>
  <si>
    <t>Inhalte für Belehrung:</t>
  </si>
  <si>
    <t>1.  Hinweis auf Merkblatt für Studenten (Verhalten im Brandfall u. Verhalten bei Unfällen), s.u.</t>
  </si>
  <si>
    <t>3.  Praktikumsordnung FB E: https://www.f-ei.hs-zigr.de/fileadmin/user_upload/Redakteure/F_EI/Navigation_Oben/Startseite/Studenten/Praktikumsordnung_FB_E.pdf</t>
  </si>
  <si>
    <t>4.  Praktikumsgruppeneinteilung erfolgt zentral, bei Bedarf ist ein Tausch („gruppenneutral“) möglich, konkrete Wünsche absprechen (Ansprechpartner: W.Menzel@hs-zigr.de)</t>
  </si>
  <si>
    <t>gez.</t>
  </si>
  <si>
    <t xml:space="preserve">Dr.-Ing. Menzel </t>
  </si>
  <si>
    <t>2. Arbeitsschutzordnung der Fakultät Elektrotechnik und Informatik vom 15.06.2011</t>
  </si>
  <si>
    <t xml:space="preserve">2.  Arbeitsschutzordnung FB E (s.u.) </t>
  </si>
  <si>
    <t>Arbeitsschutzbelehrung (Termine siehe Arbeitsblatt "Arbeitsschutz")</t>
  </si>
  <si>
    <t>Wer ist versichert?</t>
  </si>
  <si>
    <t xml:space="preserve">Alle Stud. unserer Hochschule sind nach SGB VII gesetzlich unfallversichert. Der Versicherungsschutz ist für die Stud. kostenfrei </t>
  </si>
  <si>
    <t>Was ist nach einem Unfall zu tun?</t>
  </si>
  <si>
    <t>Unfallmeldung über den Lehrveranstaltungsdurchführenden oder die Akademische Verwaltung (Wegeunfälle) absetzen</t>
  </si>
  <si>
    <t>Krankenversicherungskarte nicht erforderlich, ärztliche Lesitungen werden direkt mit der Unfallkasse Sachsen abgerechnet (Praxisgebühr entfällt ebenfalls)</t>
  </si>
  <si>
    <t>Wann besteht Versicherungsschutz?</t>
  </si>
  <si>
    <t>Nicht versichert sind z.B. Besuch von Lerngruppen außerhalb der Hochschule, privat organisierte Studienfahrten, Mensabesuch oder private Aktivitäten auf dem Hochschulgelände</t>
  </si>
  <si>
    <t>Es muss direkter räumlicher und zeitlicher Zusammenhang zur Hochschule bestehen (z.B. Lehrveranstaltungsbesuch, Besuch Hochschulbibliothek, Exkursionen im Rahmen des Studienganges, Hochschulsport, Mitarbeit in der studentsichen Selbstverwaltung, An- und Abfahrten von und zur Hochschule - ohne private Unterbrechungen und Umwege)</t>
  </si>
  <si>
    <t xml:space="preserve">weiterführende Informationen: www.dguv.de </t>
  </si>
  <si>
    <t xml:space="preserve">im </t>
  </si>
  <si>
    <t>Masterplan</t>
  </si>
  <si>
    <t>3 SWS</t>
  </si>
  <si>
    <t>ZI/1.71</t>
  </si>
  <si>
    <t>Gesamtsituation</t>
  </si>
  <si>
    <t>Flucht- und Rettungswegpläne</t>
  </si>
  <si>
    <t xml:space="preserve">Notruftelefone/ </t>
  </si>
  <si>
    <t>Erste Hilfe</t>
  </si>
  <si>
    <t>Das Erste-Hilfe-Material befindet sich in den Teeküchen Raum (1.25 und 1.40.4).</t>
  </si>
  <si>
    <t xml:space="preserve">Brandmelde- und Rauchabzugsanlagen </t>
  </si>
  <si>
    <t>Hauptabsperreinrichtungen der Medien und Hauptschalter</t>
  </si>
  <si>
    <t xml:space="preserve">Treppe Altbau </t>
  </si>
  <si>
    <t>Parken</t>
  </si>
  <si>
    <t>Rauchen</t>
  </si>
  <si>
    <t>ZI/0.28</t>
  </si>
  <si>
    <t>ZI/0.30</t>
  </si>
  <si>
    <t>2 SWS</t>
  </si>
  <si>
    <t>Belehrungstermine (Durchführung in ZI/0.30):</t>
  </si>
  <si>
    <t xml:space="preserve">Die Pläne befinden sich in den Verkehrswegen.  Die Flucht- und Rettungswege, die Notausgänge sind in den Plänen grün markiert und im Gebäude mittels Sicherheitszeichen gekennzeichnet. </t>
  </si>
  <si>
    <t>In den Plänen sind die Standorte der Feuerlöscher, Handmelder für das Auslösen der Brandmeldeanlage, Verhaltensanforderungen für Brände und Unfälle etc. ersichtlich. Im Brandfall darf der Aufzug nicht benutzt werden.</t>
  </si>
  <si>
    <t>Im gesamten Gebäude besteht Rauchverbot. Die Raucherinsel befindet sich hofseitig (Eingang neues Foyer).</t>
  </si>
  <si>
    <t>KIA</t>
  </si>
  <si>
    <t xml:space="preserve">Se.-Wo.-Nr. </t>
  </si>
  <si>
    <t>Kalender-Woche</t>
  </si>
  <si>
    <t>1. Woche</t>
  </si>
  <si>
    <t>11. KW</t>
  </si>
  <si>
    <t>12. KW</t>
  </si>
  <si>
    <t>13. KW</t>
  </si>
  <si>
    <t>14. KW</t>
  </si>
  <si>
    <t>15. KW</t>
  </si>
  <si>
    <t>16. KW</t>
  </si>
  <si>
    <t>17. KW</t>
  </si>
  <si>
    <t>18. KW</t>
  </si>
  <si>
    <t>19. KW</t>
  </si>
  <si>
    <t>20. KW</t>
  </si>
  <si>
    <t>21. KW</t>
  </si>
  <si>
    <t>22. KW</t>
  </si>
  <si>
    <t>23. KW</t>
  </si>
  <si>
    <t>24. KW</t>
  </si>
  <si>
    <t>25. KW</t>
  </si>
  <si>
    <t>Wechselstromnetzwerke</t>
  </si>
  <si>
    <t>spezielle Wechselstromschaltungen</t>
  </si>
  <si>
    <t>Magnetische Felder</t>
  </si>
  <si>
    <t>Prof. Scharf/DI Cervinka</t>
  </si>
  <si>
    <t>Drehstromnetzwerke</t>
  </si>
  <si>
    <t>Prof. Bischoff/DI Schreiter</t>
  </si>
  <si>
    <t>Messsignalverarbeitung (MVM)</t>
  </si>
  <si>
    <t>s. Arbeitsblatt AS-Belehrung</t>
  </si>
  <si>
    <t>Arbeitsschutzbelehrung</t>
  </si>
  <si>
    <t>PC-Netzwerke</t>
  </si>
  <si>
    <t xml:space="preserve">BS "Elektroniker" </t>
  </si>
  <si>
    <t>Steuerungstechnik</t>
  </si>
  <si>
    <t>Gruppe 1: Steuerungstechnik (ZI/2.16)</t>
  </si>
  <si>
    <t>Gruppe 2: Steuerungstechnik (ZI/2.16)</t>
  </si>
  <si>
    <t>BS "Mechatroniker"</t>
  </si>
  <si>
    <t>Kopie (wird aus dem Arbeitsblatt KEA… generiert)</t>
  </si>
  <si>
    <t>BS Elektroniker</t>
  </si>
  <si>
    <t>Elektroniker</t>
  </si>
  <si>
    <t>Pae</t>
  </si>
  <si>
    <t>Elektrische Maschinen</t>
  </si>
  <si>
    <t>Automatisierungstechnik</t>
  </si>
  <si>
    <t>Mechatronische Systeme</t>
  </si>
  <si>
    <t>Amh</t>
  </si>
  <si>
    <t>Praktikumszeiten:</t>
  </si>
  <si>
    <t>Lehrfachverantwortlicher/Laboringenieur</t>
  </si>
  <si>
    <t>Transformator</t>
  </si>
  <si>
    <t>Synchronmaschine</t>
  </si>
  <si>
    <t xml:space="preserve">Gr. </t>
  </si>
  <si>
    <t>Parameterermittlung  (PE)</t>
  </si>
  <si>
    <t>Stabilität von Regelkreisen (SR)</t>
  </si>
  <si>
    <t>Regelgüte (RG)</t>
  </si>
  <si>
    <t>Betragsoptimum (BO)</t>
  </si>
  <si>
    <t>Simulationspraktikum (eigene Terminplanung)</t>
  </si>
  <si>
    <t xml:space="preserve"> - </t>
  </si>
  <si>
    <t>Prof. Kästner/DI Sbieschni</t>
  </si>
  <si>
    <t>Induktiver Sensor SI/Kapazitiver Sensor SK</t>
  </si>
  <si>
    <t>Ultraschallsensoren SU</t>
  </si>
  <si>
    <t>ZI/1.70</t>
  </si>
  <si>
    <t>AC/DC-Spannungspraktikum</t>
  </si>
  <si>
    <t>Prof. Kornhuber/DI Cervinka</t>
  </si>
  <si>
    <t>Stoßspannungspraktikum</t>
  </si>
  <si>
    <t>Isolatoren</t>
  </si>
  <si>
    <t>TE-Messung - konventioneller Kreis</t>
  </si>
  <si>
    <t>ZV/HS-Halle</t>
  </si>
  <si>
    <t>ZV/HS-Freifeld</t>
  </si>
  <si>
    <t>ZV/HS-Keller</t>
  </si>
  <si>
    <t>Gleichstrommaschine</t>
  </si>
  <si>
    <t>Kommunikationsnetze 1</t>
  </si>
  <si>
    <t>Kommunikationsnetze 2</t>
  </si>
  <si>
    <t>Kommunikationsnetze 3</t>
  </si>
  <si>
    <t>26. KW</t>
  </si>
  <si>
    <t>Aufstellort im Gefahrenfall ist der Sammelplatz auf der Campusachse in Richtung Haus ZIV.</t>
  </si>
  <si>
    <r>
      <t xml:space="preserve"> 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 xml:space="preserve">Notruftelefone befinden sich an den Gebäudeeingängen (Mittelbau und neues Foyer) </t>
    </r>
  </si>
  <si>
    <r>
      <t xml:space="preserve"> 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 xml:space="preserve">Aufzugs-Notruf befindet sich im Aufzug </t>
    </r>
  </si>
  <si>
    <r>
      <t xml:space="preserve"> 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>In allen Laborräumen und in allen Arbeitsräumen</t>
    </r>
  </si>
  <si>
    <t>Herr Schneider (K.56)</t>
  </si>
  <si>
    <t>Die Treppenhäuser sind mit Rauchabzugsanlagen ausgestattet. Bei manueller Betätigung der Brandmelder öffnen sich die Rauchabzugsklappen</t>
  </si>
  <si>
    <t>Stn</t>
  </si>
  <si>
    <t>Fertigungsverfahren</t>
  </si>
  <si>
    <t>Qualitätssicherung</t>
  </si>
  <si>
    <t>Mei</t>
  </si>
  <si>
    <t>Längenprüftechnik</t>
  </si>
  <si>
    <t>Prof. Scharf/DI Schreiter</t>
  </si>
  <si>
    <t>Prof. Kornhuber/DI Dressler</t>
  </si>
  <si>
    <t>ZI/2.21</t>
  </si>
  <si>
    <t>Anreise</t>
  </si>
  <si>
    <t>ZI/0.39</t>
  </si>
  <si>
    <t>Elektrische Anlagen (EA_6)</t>
  </si>
  <si>
    <t>Elektrische Anlagen (EA_7)</t>
  </si>
  <si>
    <t>ZVIa/1.05</t>
  </si>
  <si>
    <t>Instandhaltung</t>
  </si>
  <si>
    <t>Pneumatik und Hydraulik</t>
  </si>
  <si>
    <t>Technisches Zeichnen</t>
  </si>
  <si>
    <t xml:space="preserve">Dioden </t>
  </si>
  <si>
    <t>Transistor</t>
  </si>
  <si>
    <t>Gefahrenmeldeanlagen</t>
  </si>
  <si>
    <t>Bereich Elektrotechnik</t>
  </si>
  <si>
    <t>Im Hofgelände ist durch  Lieferverkehr  besondere Aufmerksamkeit geboten</t>
  </si>
  <si>
    <t xml:space="preserve">   </t>
  </si>
  <si>
    <t>Herr Dipl.-Ing. Cervinka (ZV)</t>
  </si>
  <si>
    <r>
      <t>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> </t>
    </r>
  </si>
  <si>
    <t>Sammelplatz</t>
  </si>
  <si>
    <t>Das Gebäude ZI ist mit einer Brandmeldeanlage ausgestattet. Bei manueller Betätigung der Handmelder oder automatischer Auslösung erfolgt die Alarmierung der Feuerwehr und gleichzeitig wird der Hausalarm ausgelöst.</t>
  </si>
  <si>
    <r>
      <t xml:space="preserve"> 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>Wasser (Raum K35)</t>
    </r>
  </si>
  <si>
    <r>
      <t xml:space="preserve"> 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>Elt-Hauptverteilung einschließlich Zentrale BMA (Raum K30)</t>
    </r>
  </si>
  <si>
    <t>Bei der Treppe im Altbau sind die Stützen in den Treppenstufen verankert, ragen in den Treppenlauf und stellen somit eine Stolper- und Stoßgefahr dar.</t>
  </si>
  <si>
    <r>
      <t xml:space="preserve">Studiengang  </t>
    </r>
    <r>
      <rPr>
        <b/>
        <sz val="48"/>
        <rFont val="Arial"/>
        <family val="2"/>
        <charset val="1"/>
      </rPr>
      <t>MDHA</t>
    </r>
  </si>
  <si>
    <r>
      <t xml:space="preserve">Studiengang  </t>
    </r>
    <r>
      <rPr>
        <b/>
        <sz val="48"/>
        <rFont val="Arial"/>
        <family val="2"/>
        <charset val="1"/>
      </rPr>
      <t>MDHE</t>
    </r>
  </si>
  <si>
    <t>Elektrische Energiesysteme</t>
  </si>
  <si>
    <t>Prof. Scharf/Dr. Menzel/DI Holz</t>
  </si>
  <si>
    <t>Test</t>
  </si>
  <si>
    <t>laboratory</t>
  </si>
  <si>
    <t>lecturer/laboratory engineer</t>
  </si>
  <si>
    <t>Digital Control (DC)</t>
  </si>
  <si>
    <t>ZI/0.43</t>
  </si>
  <si>
    <t>Cascade Control (CC)</t>
  </si>
  <si>
    <t>State Control (SC)</t>
  </si>
  <si>
    <t>Mechatroniker</t>
  </si>
  <si>
    <t>Prof. Meißner/Dr. Gärtner</t>
  </si>
  <si>
    <t>Prof. Kühne/DI Sbieschni</t>
  </si>
  <si>
    <t xml:space="preserve">Drehstromantrieb </t>
  </si>
  <si>
    <t>Brückenschaltungen und Pulssteller (BS)</t>
  </si>
  <si>
    <t>Kenngrößen</t>
  </si>
  <si>
    <t>Low Resistance measurement of high current connections</t>
  </si>
  <si>
    <t>Characterization of DC arc</t>
  </si>
  <si>
    <t>Low Voltage Switching Devices</t>
  </si>
  <si>
    <t>Diagnostic at Medium Voltage Switching Devices</t>
  </si>
  <si>
    <t>des Bereiches Elektrotechnik für das laufende Semester bestätigt</t>
  </si>
  <si>
    <t xml:space="preserve">Operationsverstärker </t>
  </si>
  <si>
    <t>14.3.</t>
  </si>
  <si>
    <t>21.3.</t>
  </si>
  <si>
    <t>15.3.</t>
  </si>
  <si>
    <t>22.3.</t>
  </si>
  <si>
    <t>28.3.</t>
  </si>
  <si>
    <t>4.4.</t>
  </si>
  <si>
    <t>5.4.</t>
  </si>
  <si>
    <t>12.4.</t>
  </si>
  <si>
    <t>Karfreitag</t>
  </si>
  <si>
    <t>Ostermontag</t>
  </si>
  <si>
    <t>25.4.</t>
  </si>
  <si>
    <t>26.4.</t>
  </si>
  <si>
    <t>2.5.</t>
  </si>
  <si>
    <t>3.5.</t>
  </si>
  <si>
    <t>16.5.</t>
  </si>
  <si>
    <t>17.5.</t>
  </si>
  <si>
    <t>23.5.</t>
  </si>
  <si>
    <t>24.5.</t>
  </si>
  <si>
    <t>30.5.</t>
  </si>
  <si>
    <t>31.5.</t>
  </si>
  <si>
    <t>13.6..</t>
  </si>
  <si>
    <t>14.6.</t>
  </si>
  <si>
    <t>20.6.</t>
  </si>
  <si>
    <t>21.6.</t>
  </si>
  <si>
    <t>27.6.</t>
  </si>
  <si>
    <t>28.6.</t>
  </si>
  <si>
    <t>Mo. 16.15-19.15</t>
  </si>
  <si>
    <t>alles 11-14, 19-22</t>
  </si>
  <si>
    <t>ZVII/414</t>
  </si>
  <si>
    <t>Dr. Scheibler/DI Pohl</t>
  </si>
  <si>
    <t>Laboring.</t>
  </si>
  <si>
    <t>Praktika</t>
  </si>
  <si>
    <t>DI Brade</t>
  </si>
  <si>
    <t>DI Cervinka</t>
  </si>
  <si>
    <t>DI Fleischer</t>
  </si>
  <si>
    <t>DI Gärtner</t>
  </si>
  <si>
    <t>Dr. Menzel</t>
  </si>
  <si>
    <t>Dr. Scheibler</t>
  </si>
  <si>
    <t>DI Sbieschni</t>
  </si>
  <si>
    <t>DI Schreiter</t>
  </si>
  <si>
    <t>Durchf.</t>
  </si>
  <si>
    <t>SWZ</t>
  </si>
  <si>
    <t xml:space="preserve">Exkursion Stadtwerke Zittau, Treffpunkt 12.30 Uhr Eingang Wasserhaus </t>
  </si>
  <si>
    <t>BS*</t>
  </si>
  <si>
    <t>ZIVc/0.07</t>
  </si>
  <si>
    <t>Digitaltechnik 2</t>
  </si>
  <si>
    <t>Digitaltechnik 1</t>
  </si>
  <si>
    <t>BS*- nur für Berufsspezifik "Elektroniker" - nicht für "Mechatroniker"</t>
  </si>
  <si>
    <t>Tr</t>
  </si>
  <si>
    <t>31.05., 12.30</t>
  </si>
  <si>
    <t xml:space="preserve">Nr. </t>
  </si>
  <si>
    <t>Operationsverstärker</t>
  </si>
  <si>
    <t>Böttger, Marek</t>
  </si>
  <si>
    <t>Archut, Anton</t>
  </si>
  <si>
    <t>Behnke, Robin</t>
  </si>
  <si>
    <t>Behr, Marten</t>
  </si>
  <si>
    <t>Bieberstein, Maurice</t>
  </si>
  <si>
    <t>Friebe, Marvin</t>
  </si>
  <si>
    <t>Hartmann, Paul</t>
  </si>
  <si>
    <t>Hbibou, Mohammed</t>
  </si>
  <si>
    <t>Heiden, Felix</t>
  </si>
  <si>
    <t>Hloucal, Erik</t>
  </si>
  <si>
    <t>Koziolek, Florian</t>
  </si>
  <si>
    <t>Litzenberg, Erik</t>
  </si>
  <si>
    <t>Lottermoser, Tim</t>
  </si>
  <si>
    <t>Maiwald, Niklas</t>
  </si>
  <si>
    <t>Näther, Johann</t>
  </si>
  <si>
    <t>Preßl, Fabien</t>
  </si>
  <si>
    <t>Rödiger, Richard</t>
  </si>
  <si>
    <t>Skibbe, Nino</t>
  </si>
  <si>
    <t>Strehle, Jannik</t>
  </si>
  <si>
    <t>Schlenkrich, Erik</t>
  </si>
  <si>
    <t>Trepte, Elias</t>
  </si>
  <si>
    <t>Unger, Thomas</t>
  </si>
  <si>
    <r>
      <t xml:space="preserve">Studienjahrgang   </t>
    </r>
    <r>
      <rPr>
        <b/>
        <sz val="32"/>
        <rFont val="Arial"/>
        <family val="2"/>
      </rPr>
      <t>K-ESb/d22</t>
    </r>
  </si>
  <si>
    <t>Derr, Adrian</t>
  </si>
  <si>
    <t>Droigk, Ludwig</t>
  </si>
  <si>
    <t>Müller, Niels</t>
  </si>
  <si>
    <t>Renner, Kenny</t>
  </si>
  <si>
    <t>Prof. Kühne/DI Švarc</t>
  </si>
  <si>
    <t>Prof. Schmidt/DI Švarc</t>
  </si>
  <si>
    <t>Sch</t>
  </si>
  <si>
    <t>DI Schmidt</t>
  </si>
  <si>
    <t>Mo. 08.00-11.30 (15-18, 23-26)</t>
  </si>
  <si>
    <t>Fr. 12.30-16.00 (11-14, 19-22)</t>
  </si>
  <si>
    <t>Mi. 14.15-17.15</t>
  </si>
  <si>
    <t xml:space="preserve">DI Fiß/Dr. Gärtner </t>
  </si>
  <si>
    <t>Transistorschaltungen</t>
  </si>
  <si>
    <t>Fr. 12.30-16.00</t>
  </si>
  <si>
    <t>Mo. 12.30-16.00 (15-18, 22-26)</t>
  </si>
  <si>
    <t>Mi. 10.00-13.30 (11-14, 19-22)</t>
  </si>
  <si>
    <t>Fr. 12.30-14.00/ZVII/220</t>
  </si>
  <si>
    <t>20.3.</t>
  </si>
  <si>
    <t>27.3.</t>
  </si>
  <si>
    <t>3.4.</t>
  </si>
  <si>
    <t>19.04.</t>
  </si>
  <si>
    <t>18.04.</t>
  </si>
  <si>
    <t>24.4.</t>
  </si>
  <si>
    <t>Tag der Arbeit</t>
  </si>
  <si>
    <t>8.5.</t>
  </si>
  <si>
    <t>22.5.</t>
  </si>
  <si>
    <t>6.6.</t>
  </si>
  <si>
    <t>12.6.</t>
  </si>
  <si>
    <t>19.6.</t>
  </si>
  <si>
    <t>26.6.</t>
  </si>
  <si>
    <t>dies academicus</t>
  </si>
  <si>
    <t>15.03., 12.30</t>
  </si>
  <si>
    <t>22.03., 12.30</t>
  </si>
  <si>
    <t>Diode</t>
  </si>
  <si>
    <t xml:space="preserve">Diode </t>
  </si>
  <si>
    <t>31.05., 14.15</t>
  </si>
  <si>
    <t>03.05., 14.15</t>
  </si>
  <si>
    <t>17.05., 14.15</t>
  </si>
  <si>
    <t>14.06., 14.15</t>
  </si>
  <si>
    <t>24.05., 14.15</t>
  </si>
  <si>
    <t>Prof. Kornhuber/DI Švarc</t>
  </si>
  <si>
    <t>Erste-Hilfe-Stellen und Ersthelfer (siehe auch Aushänge in allen Laboren)</t>
  </si>
  <si>
    <t>Usemann, Daniel</t>
  </si>
  <si>
    <t xml:space="preserve">Technisches Zeichnen </t>
  </si>
  <si>
    <t xml:space="preserve">  </t>
  </si>
  <si>
    <t>Umfang der Praktika und Terminabsprache individuell</t>
  </si>
  <si>
    <r>
      <t xml:space="preserve">Studiengang  </t>
    </r>
    <r>
      <rPr>
        <b/>
        <sz val="48"/>
        <rFont val="Arial"/>
        <family val="2"/>
        <charset val="1"/>
      </rPr>
      <t>EMm23</t>
    </r>
    <r>
      <rPr>
        <b/>
        <sz val="14"/>
        <rFont val="Arial"/>
        <family val="2"/>
        <charset val="1"/>
      </rPr>
      <t>s</t>
    </r>
  </si>
  <si>
    <r>
      <t xml:space="preserve">Studienjahrgang  </t>
    </r>
    <r>
      <rPr>
        <b/>
        <sz val="48"/>
        <rFont val="Arial"/>
        <family val="2"/>
      </rPr>
      <t>ESb/d23</t>
    </r>
  </si>
  <si>
    <r>
      <t xml:space="preserve">Studienjahrgang   </t>
    </r>
    <r>
      <rPr>
        <b/>
        <sz val="32"/>
        <rFont val="Arial"/>
        <family val="2"/>
      </rPr>
      <t>K-EAb/d23</t>
    </r>
  </si>
  <si>
    <r>
      <t xml:space="preserve">Studienjahrgang   </t>
    </r>
    <r>
      <rPr>
        <b/>
        <sz val="32"/>
        <rFont val="Arial"/>
        <family val="2"/>
      </rPr>
      <t>K-ESb/d23</t>
    </r>
  </si>
  <si>
    <r>
      <t xml:space="preserve">Studienjahrgang  </t>
    </r>
    <r>
      <rPr>
        <b/>
        <sz val="12"/>
        <rFont val="Arial"/>
        <family val="2"/>
      </rPr>
      <t xml:space="preserve"> </t>
    </r>
    <r>
      <rPr>
        <b/>
        <sz val="36"/>
        <rFont val="Arial"/>
        <family val="2"/>
      </rPr>
      <t>K-EAb/d22</t>
    </r>
  </si>
  <si>
    <r>
      <t xml:space="preserve">Studienjahrgang   </t>
    </r>
    <r>
      <rPr>
        <b/>
        <sz val="48"/>
        <color rgb="FFFF0000"/>
        <rFont val="Arial"/>
        <family val="2"/>
      </rPr>
      <t>ESId22/</t>
    </r>
    <r>
      <rPr>
        <b/>
        <sz val="48"/>
        <rFont val="Arial"/>
        <family val="2"/>
      </rPr>
      <t>K-ESIb/d21</t>
    </r>
  </si>
  <si>
    <r>
      <t xml:space="preserve">Studienjahrgang   </t>
    </r>
    <r>
      <rPr>
        <b/>
        <sz val="48"/>
        <rFont val="Arial"/>
        <family val="2"/>
      </rPr>
      <t>KIA-ME 23</t>
    </r>
  </si>
  <si>
    <r>
      <t xml:space="preserve">Studienjahrgang   </t>
    </r>
    <r>
      <rPr>
        <b/>
        <sz val="48"/>
        <rFont val="Arial"/>
        <family val="2"/>
      </rPr>
      <t>KIA-ME 22</t>
    </r>
    <r>
      <rPr>
        <b/>
        <sz val="14"/>
        <rFont val="Arial"/>
        <family val="2"/>
      </rPr>
      <t xml:space="preserve"> </t>
    </r>
  </si>
  <si>
    <t>Sommersemester 2024</t>
  </si>
  <si>
    <t>11.3.</t>
  </si>
  <si>
    <t>18.3.</t>
  </si>
  <si>
    <t>19.3.</t>
  </si>
  <si>
    <t>25.3.</t>
  </si>
  <si>
    <t>26.3.</t>
  </si>
  <si>
    <t>8.4.</t>
  </si>
  <si>
    <t>9.4.</t>
  </si>
  <si>
    <t>10.4.</t>
  </si>
  <si>
    <t>11.4.</t>
  </si>
  <si>
    <t>15.4.</t>
  </si>
  <si>
    <t>16.4.</t>
  </si>
  <si>
    <t>17.4.</t>
  </si>
  <si>
    <t>22.4.</t>
  </si>
  <si>
    <t>23.4.</t>
  </si>
  <si>
    <t>29.4.</t>
  </si>
  <si>
    <t>30.4.</t>
  </si>
  <si>
    <t>6.5.</t>
  </si>
  <si>
    <t>7.5.</t>
  </si>
  <si>
    <t>10.5.</t>
  </si>
  <si>
    <t>13.5.</t>
  </si>
  <si>
    <t>14.5.</t>
  </si>
  <si>
    <t>15.5. Tag d. Lehre</t>
  </si>
  <si>
    <t>21.5.</t>
  </si>
  <si>
    <t>27.5.</t>
  </si>
  <si>
    <t>28.5.</t>
  </si>
  <si>
    <t>29.5.</t>
  </si>
  <si>
    <t>3.6.</t>
  </si>
  <si>
    <t>4.6.</t>
  </si>
  <si>
    <t>7.6.</t>
  </si>
  <si>
    <t>Pfingstmontag</t>
  </si>
  <si>
    <t>10.6.</t>
  </si>
  <si>
    <t>11.6.</t>
  </si>
  <si>
    <t>17.6.</t>
  </si>
  <si>
    <t>18.6.</t>
  </si>
  <si>
    <t>24.6.</t>
  </si>
  <si>
    <t>25.6.</t>
  </si>
  <si>
    <t>Christi Himmelfahrt</t>
  </si>
  <si>
    <t>13.3.</t>
  </si>
  <si>
    <t>12.3.</t>
  </si>
  <si>
    <t>Unterweisung /Information zum Arbeits- und Brandschutz zum Beginn des Sommersemester 2024</t>
  </si>
  <si>
    <t>Ansari, Humza Abdul Hamid</t>
  </si>
  <si>
    <t>Behr, Adrian</t>
  </si>
  <si>
    <t>Ehlers, Emil</t>
  </si>
  <si>
    <t>Elattar, Abdallah</t>
  </si>
  <si>
    <t>Hänsch, Hanna</t>
  </si>
  <si>
    <t>Müller, Jonas</t>
  </si>
  <si>
    <t>Tailor.  Vinesh Mukesh</t>
  </si>
  <si>
    <t>Twardawa, Karl</t>
  </si>
  <si>
    <t>Bruckmann, Felix</t>
  </si>
  <si>
    <t>Doberschütz, Tamino</t>
  </si>
  <si>
    <t>Draßdo, Toni</t>
  </si>
  <si>
    <t>Ehlers, Dominik</t>
  </si>
  <si>
    <t>Götte, Luis</t>
  </si>
  <si>
    <t>Grundke, Luca</t>
  </si>
  <si>
    <t>Häntsch, Anton</t>
  </si>
  <si>
    <t>Hartmann, Nico</t>
  </si>
  <si>
    <t>Heidisch-Becker, Denny</t>
  </si>
  <si>
    <t>Herzig, Jonah</t>
  </si>
  <si>
    <t>Kießling, Manuel</t>
  </si>
  <si>
    <t>Leidiger, Richard</t>
  </si>
  <si>
    <t>Müller, Ruven</t>
  </si>
  <si>
    <t>Kasch, Theodor</t>
  </si>
  <si>
    <t>Lorenz, Marcel</t>
  </si>
  <si>
    <t>Mauthe, Richard</t>
  </si>
  <si>
    <t>Mehlhose, Franz</t>
  </si>
  <si>
    <t>Pohling, Lucien</t>
  </si>
  <si>
    <t>Rolle, Paul</t>
  </si>
  <si>
    <t>Schmidtke, Toni</t>
  </si>
  <si>
    <t>Schneider, Franziska</t>
  </si>
  <si>
    <t>Sturm, Peer</t>
  </si>
  <si>
    <t>Thamm, Sten</t>
  </si>
  <si>
    <t>Weber, Paul</t>
  </si>
  <si>
    <t>Wels, Florian</t>
  </si>
  <si>
    <t>Zelder, Marius</t>
  </si>
  <si>
    <t>Braunert, Friedolin</t>
  </si>
  <si>
    <t>Dohnal, Jakub</t>
  </si>
  <si>
    <t>Döring, Lisa</t>
  </si>
  <si>
    <t>Eller, Eric</t>
  </si>
  <si>
    <t>Forchert, Maurice</t>
  </si>
  <si>
    <t>Große, Sebastian</t>
  </si>
  <si>
    <t>Holz, Arno</t>
  </si>
  <si>
    <t>Jarosch, Alexander</t>
  </si>
  <si>
    <t>Kankelfitz, Jörn Malte</t>
  </si>
  <si>
    <t>Karting, Lara</t>
  </si>
  <si>
    <t>Schmidt, Liam</t>
  </si>
  <si>
    <t>Schwegler, Tobias</t>
  </si>
  <si>
    <t>Vogt, Laurenz</t>
  </si>
  <si>
    <t>Wendt, Fabio</t>
  </si>
  <si>
    <r>
      <t xml:space="preserve">Studienjahrgang  </t>
    </r>
    <r>
      <rPr>
        <b/>
        <sz val="48"/>
        <color rgb="FFFF0000"/>
        <rFont val="Arial"/>
        <family val="2"/>
      </rPr>
      <t>EAAb/d22</t>
    </r>
    <r>
      <rPr>
        <b/>
        <sz val="48"/>
        <rFont val="Arial"/>
        <family val="2"/>
      </rPr>
      <t>/K-EAAb/d21</t>
    </r>
  </si>
  <si>
    <r>
      <t>Studienjahrgang</t>
    </r>
    <r>
      <rPr>
        <b/>
        <sz val="48"/>
        <color rgb="FFFF0000"/>
        <rFont val="Arial"/>
        <family val="2"/>
      </rPr>
      <t>EAEb/d 22</t>
    </r>
    <r>
      <rPr>
        <b/>
        <sz val="48"/>
        <rFont val="Arial"/>
        <family val="2"/>
      </rPr>
      <t>/K-EAEb/d21</t>
    </r>
  </si>
  <si>
    <t>Mo. 12.30-16.00 (15-17, 23-26)</t>
  </si>
  <si>
    <t>Di. 16.15-19.45 (15-17, 23-26)</t>
  </si>
  <si>
    <t>Do. 16.15-17.45</t>
  </si>
  <si>
    <t xml:space="preserve">Mo. 16.15-17.45 </t>
  </si>
  <si>
    <t>alles 14-18, 23-26</t>
  </si>
  <si>
    <t>15.04., 12.30</t>
  </si>
  <si>
    <t>22.04., 12.30</t>
  </si>
  <si>
    <t>Prof. Dzienis/Dr. Menzel</t>
  </si>
  <si>
    <t>Prof. Dzienis/DI Cervinka</t>
  </si>
  <si>
    <t xml:space="preserve">Fr. 14.15-17.45 </t>
  </si>
  <si>
    <t>03.06., 12.30</t>
  </si>
  <si>
    <t>10.06., 12.30</t>
  </si>
  <si>
    <r>
      <t xml:space="preserve">Studienjahrgang  </t>
    </r>
    <r>
      <rPr>
        <b/>
        <sz val="48"/>
        <rFont val="Arial"/>
        <family val="2"/>
      </rPr>
      <t>EAb/d23</t>
    </r>
  </si>
  <si>
    <t>26.04., 14.15</t>
  </si>
  <si>
    <t>26.04., 15.00</t>
  </si>
  <si>
    <t>07.06., 12.30</t>
  </si>
  <si>
    <t>17.06., 14.15</t>
  </si>
  <si>
    <t>24.06., 12.30</t>
  </si>
  <si>
    <t>jede Woche</t>
  </si>
  <si>
    <t>Do. 14.30-16.00 /ZI/0.37</t>
  </si>
  <si>
    <t>Mo. 08.00-09.30 /ZI/0.37</t>
  </si>
  <si>
    <t>ZI/0.37</t>
  </si>
  <si>
    <t>11.03., 08.00</t>
  </si>
  <si>
    <t>14.03., 14.30</t>
  </si>
  <si>
    <t>18.03.,08.00</t>
  </si>
  <si>
    <t>21.03., 14.30</t>
  </si>
  <si>
    <t>25.03., 08.00</t>
  </si>
  <si>
    <t>28.03., 14.30</t>
  </si>
  <si>
    <t>04.04., 14.30</t>
  </si>
  <si>
    <t>06.05., 08.00</t>
  </si>
  <si>
    <t>13.05., 08.00</t>
  </si>
  <si>
    <t>16.05., 14.30</t>
  </si>
  <si>
    <t>23.05., 14.30</t>
  </si>
  <si>
    <t>27.05., 08.00</t>
  </si>
  <si>
    <t>30.05., 14.30</t>
  </si>
  <si>
    <t>Cv</t>
  </si>
  <si>
    <t>15.03., 14.15</t>
  </si>
  <si>
    <t>Mo. 08.00-09.30 /ZVII/415</t>
  </si>
  <si>
    <t>Do. 14.30-16.00 /ZVII/414</t>
  </si>
  <si>
    <t>ZVII/415</t>
  </si>
  <si>
    <t>18.03., 08.00</t>
  </si>
  <si>
    <t>18.03., 16.15</t>
  </si>
  <si>
    <t>06.05., 16.15</t>
  </si>
  <si>
    <t>13.05., 16.15</t>
  </si>
  <si>
    <t>16.05., 16.15</t>
  </si>
  <si>
    <t>23.05., 16.15</t>
  </si>
  <si>
    <t>24.05., 12.30</t>
  </si>
  <si>
    <t>27.05., 16.15</t>
  </si>
  <si>
    <t>30.05., 16.15</t>
  </si>
  <si>
    <t>31.05., 14.30</t>
  </si>
  <si>
    <t>16.05., 17.15</t>
  </si>
  <si>
    <t>17.05., 12.30</t>
  </si>
  <si>
    <t>23.05., 17.15</t>
  </si>
  <si>
    <t>Mo. 16.30-18.00, ZI/0.39</t>
  </si>
  <si>
    <t>Fr. 14.30-16.00, ZI/0.39</t>
  </si>
  <si>
    <t>Mo. 16.30-18.00, ZVII/415</t>
  </si>
  <si>
    <t>Fr. 14.30-16.00, ZVII/107</t>
  </si>
  <si>
    <t>08.04., 12.30-16.00</t>
  </si>
  <si>
    <t>15.04., 12.30-16.00</t>
  </si>
  <si>
    <t>22.04., 12.30-16.00</t>
  </si>
  <si>
    <t>29.04., 12.30-16.00</t>
  </si>
  <si>
    <t>05.04., 14.30</t>
  </si>
  <si>
    <t>08.04., 16.30</t>
  </si>
  <si>
    <t>12.04., 14.30</t>
  </si>
  <si>
    <t>15.04., 16.30</t>
  </si>
  <si>
    <t>19.04., 14.30</t>
  </si>
  <si>
    <t>22.04., 16.15</t>
  </si>
  <si>
    <t>26.04., 14.30</t>
  </si>
  <si>
    <t>29.04., 16.15</t>
  </si>
  <si>
    <t>03.05., 14.30</t>
  </si>
  <si>
    <t>ZVII/107</t>
  </si>
  <si>
    <t>03.06. 16.15</t>
  </si>
  <si>
    <t>07.06., 14.30</t>
  </si>
  <si>
    <t>10.06., 16.15</t>
  </si>
  <si>
    <t>14.06., 14.30</t>
  </si>
  <si>
    <t>17.06., 16.15</t>
  </si>
  <si>
    <t>21.06., 14.30</t>
  </si>
  <si>
    <t>24.06., 16.15</t>
  </si>
  <si>
    <t>28.06., 14.30</t>
  </si>
  <si>
    <t>Mo. 08.00-11.30</t>
  </si>
  <si>
    <t>Mo. 12.30-16.00</t>
  </si>
  <si>
    <t>EMV Leitungsgebunden</t>
  </si>
  <si>
    <t>ZI/0.42</t>
  </si>
  <si>
    <t>EMV Gestrahlt</t>
  </si>
  <si>
    <t>29.04., 08.00-09.30</t>
  </si>
  <si>
    <t>29.04., 10.00-11.30</t>
  </si>
  <si>
    <t>03.06., 08.00-09.30</t>
  </si>
  <si>
    <t>03.06., 10.00-11.30</t>
  </si>
  <si>
    <t>10.06., 08.00-09.30</t>
  </si>
  <si>
    <t>10.06., 10.00-11.30</t>
  </si>
  <si>
    <t>17.06., 08.00-09.30</t>
  </si>
  <si>
    <t>17.06., 10.00-11.30</t>
  </si>
  <si>
    <t>24.06., 08.00-09.30</t>
  </si>
  <si>
    <t>24.06., 10.00-11.30</t>
  </si>
  <si>
    <t>Wagner, Luca</t>
  </si>
  <si>
    <t>Altmann, Eric</t>
  </si>
  <si>
    <t>Bürger, Kevin</t>
  </si>
  <si>
    <t>Doege, Karl Moritz</t>
  </si>
  <si>
    <t>Hähnlein, Jakob</t>
  </si>
  <si>
    <t>Kölbel, Jonas</t>
  </si>
  <si>
    <t>Müller, Florian</t>
  </si>
  <si>
    <t>Nenke, Jonas</t>
  </si>
  <si>
    <t>Gewohn, Sylvia</t>
  </si>
  <si>
    <t>Ogorek, Maximilian</t>
  </si>
  <si>
    <t>Skuthan, Eric</t>
  </si>
  <si>
    <t>Thieme, Kevin</t>
  </si>
  <si>
    <t>Thomsen, Georg</t>
  </si>
  <si>
    <t>Wille, Moritz</t>
  </si>
  <si>
    <t>Zeisler, Leon</t>
  </si>
  <si>
    <t>Jungnickel, Johannes Wilhelm</t>
  </si>
  <si>
    <t>Knappe, Lukas</t>
  </si>
  <si>
    <t>Kossack, Florian</t>
  </si>
  <si>
    <t>Lesche, Max</t>
  </si>
  <si>
    <t>Nitsche, Nico</t>
  </si>
  <si>
    <t>Schlemmer, Martin</t>
  </si>
  <si>
    <t>Schwär, Paul</t>
  </si>
  <si>
    <t>Winkler, Armin</t>
  </si>
  <si>
    <t>Bräuning, Leif</t>
  </si>
  <si>
    <t>Ehmke, Steven</t>
  </si>
  <si>
    <t>Erlitz, Fridulin</t>
  </si>
  <si>
    <t>Gorecki, Florian</t>
  </si>
  <si>
    <t>Guttwein, Paul</t>
  </si>
  <si>
    <t>Herrmann, Vinzent</t>
  </si>
  <si>
    <t xml:space="preserve">Jöckel, Niklas </t>
  </si>
  <si>
    <t>Mielke, Luca</t>
  </si>
  <si>
    <t>Oltersdorf, Max</t>
  </si>
  <si>
    <t>Weser, Robert</t>
  </si>
  <si>
    <t>Wittig, Arne</t>
  </si>
  <si>
    <t>Mo. 12.30-14.00</t>
  </si>
  <si>
    <t>Fr. 10.00-14.00</t>
  </si>
  <si>
    <t>Di., 08.00-09.45</t>
  </si>
  <si>
    <t>Di., 12.30-14.00 (22-26)</t>
  </si>
  <si>
    <t>Mi. 10.00-14.00 (22-26)</t>
  </si>
  <si>
    <t>Do. 10.00-11.45</t>
  </si>
  <si>
    <t>Di. 16.15-19.15</t>
  </si>
  <si>
    <t>Do. 16.15-19.15</t>
  </si>
  <si>
    <r>
      <t xml:space="preserve">Studiengang  </t>
    </r>
    <r>
      <rPr>
        <b/>
        <sz val="48"/>
        <rFont val="Arial"/>
        <family val="2"/>
      </rPr>
      <t>MEb21/K-MEb20</t>
    </r>
  </si>
  <si>
    <r>
      <t xml:space="preserve">Studiengang  </t>
    </r>
    <r>
      <rPr>
        <b/>
        <sz val="48"/>
        <rFont val="Arial"/>
        <family val="2"/>
      </rPr>
      <t>MEZd21/K-MEZd20</t>
    </r>
  </si>
  <si>
    <t>Mi. 14.30-17.30</t>
  </si>
  <si>
    <t>Böttcher, Marek</t>
  </si>
  <si>
    <t>Do. 12.30-14.00</t>
  </si>
  <si>
    <t>22.04., 16.30</t>
  </si>
  <si>
    <t>03.05., 10.00</t>
  </si>
  <si>
    <t>03.05., 12.30</t>
  </si>
  <si>
    <t>06.05., 12.30</t>
  </si>
  <si>
    <t>13.05., 12.30</t>
  </si>
  <si>
    <t>16.05., 12.30</t>
  </si>
  <si>
    <t>12.06., 14.15</t>
  </si>
  <si>
    <t>26.06., 14.15</t>
  </si>
  <si>
    <t>28.06., 12.30</t>
  </si>
  <si>
    <t>07.05., 08.00</t>
  </si>
  <si>
    <t>11.06., 08.00</t>
  </si>
  <si>
    <t>25.06., 08.00</t>
  </si>
  <si>
    <t>08.05., 14.15</t>
  </si>
  <si>
    <t>29.05., 10.00</t>
  </si>
  <si>
    <t>29.05., 14.15</t>
  </si>
  <si>
    <t>26.06., 10.00</t>
  </si>
  <si>
    <t>28.03., 10.00</t>
  </si>
  <si>
    <t>27.03., 14.15</t>
  </si>
  <si>
    <t>16.05., 10.00</t>
  </si>
  <si>
    <t>26.03., 08.00</t>
  </si>
  <si>
    <t>28.05., 12.30</t>
  </si>
  <si>
    <t>29.05., 12.30</t>
  </si>
  <si>
    <t>04.06., 12.30</t>
  </si>
  <si>
    <t>06.06., 10.00</t>
  </si>
  <si>
    <t>07.06., 10.00</t>
  </si>
  <si>
    <t>Fr. 10.00-14.00 (ab 12. Woche)</t>
  </si>
  <si>
    <t>Mi. 10.00-11.30 (11, 12, 13, 19, 20, 22)</t>
  </si>
  <si>
    <t>Fr. 10.00-14.00 (ab 12. KW)</t>
  </si>
  <si>
    <t>20.03., 10.00</t>
  </si>
  <si>
    <t>08.05., 10.00</t>
  </si>
  <si>
    <t>22.05., 14.30</t>
  </si>
  <si>
    <t>29.05., 14.30</t>
  </si>
  <si>
    <t>22.05., 16.00</t>
  </si>
  <si>
    <t>12.06., 14.30</t>
  </si>
  <si>
    <t>29.05., 16.00</t>
  </si>
  <si>
    <t>12.06., 16.00</t>
  </si>
  <si>
    <t>18.06., 14.30</t>
  </si>
  <si>
    <t>18.06., 16.00</t>
  </si>
  <si>
    <t>27.05., 12.30</t>
  </si>
  <si>
    <t>30.05., 12.30</t>
  </si>
  <si>
    <t>31.05., 10.00</t>
  </si>
  <si>
    <t>13.06., 12.30</t>
  </si>
  <si>
    <t>17.05., 10.00</t>
  </si>
  <si>
    <t>14.06., 10.00</t>
  </si>
  <si>
    <t>28.06., 10.00</t>
  </si>
  <si>
    <t>03.06., 16.15</t>
  </si>
  <si>
    <t>23.04., 08.00</t>
  </si>
  <si>
    <t>23.04., 12.30</t>
  </si>
  <si>
    <t>24.04., 10.00</t>
  </si>
  <si>
    <t>28.05., 08.00</t>
  </si>
  <si>
    <t xml:space="preserve">Mittwoch, 20.03.2024, 07.30 Uhr,  </t>
  </si>
  <si>
    <t>Dienstag, 12.03. 2024, 07.30 Uhr</t>
  </si>
  <si>
    <t>ZIV/1.02</t>
  </si>
  <si>
    <t>PC-Netzwerke (Sondertermin, nicht im Stundenplan aufgeführt)</t>
  </si>
  <si>
    <t>Elektrische Maschinen (Sondertermin, nicht im Stundenplan aufgeführt)</t>
  </si>
  <si>
    <t>ZVII/220</t>
  </si>
  <si>
    <t>13.03., 10.00</t>
  </si>
  <si>
    <t>15.05., 10.00</t>
  </si>
  <si>
    <t xml:space="preserve">Stud., die an dieser Arbeitsschutzbelehrung nicht teilnehmen, haben diese nachzuholen. Terminabstimmungen dazu sind eigenverantwortlich durch </t>
  </si>
  <si>
    <r>
      <t xml:space="preserve">die Stud. mit dem Leitenden Laboringenieur vorzunehmen. </t>
    </r>
    <r>
      <rPr>
        <b/>
        <sz val="12"/>
        <rFont val="Arial"/>
        <family val="2"/>
      </rPr>
      <t>Ohne Arbeitsschutzbelehrung erfolgt im betreffenden Semester keine Zulassung zum Praktikum.</t>
    </r>
  </si>
  <si>
    <t>Donnerstag, 14.03.2024, 07.30 Uhr</t>
  </si>
  <si>
    <t>Freitag, 22.03.2024, 07.30 Uhr</t>
  </si>
  <si>
    <t xml:space="preserve">Es können z. B. Gefahren durch Transporte, kurzzeitige Zwischenlagerung von Materialien in Verkehrswegen  vorhanden sein.  </t>
  </si>
  <si>
    <t>Der Sammelplatz bei notwendiger Evakuierung (Hausalarm) befindet sich auf der Campusachse zwischen Haus Z I Und Haus Z IV (siehe Flucht- und Rettungswegepläne)</t>
  </si>
  <si>
    <t>Parken nur auf den gekennzeichneten Flächen, Feuerwehrzufahrten frei halten.</t>
  </si>
  <si>
    <t>22.05., 10.00</t>
  </si>
  <si>
    <t>15.05., 16.30</t>
  </si>
  <si>
    <t>27.03., 10.00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</si>
</sst>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"/>
    <numFmt numFmtId="165" formatCode="d/m;@"/>
  </numFmts>
  <fonts count="139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20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sz val="18"/>
      <name val="Times New Roman"/>
      <family val="1"/>
    </font>
    <font>
      <sz val="8"/>
      <name val="Arial"/>
      <family val="2"/>
    </font>
    <font>
      <sz val="16"/>
      <name val="Times New Roman"/>
      <family val="1"/>
    </font>
    <font>
      <b/>
      <sz val="24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28"/>
      <name val="Arial"/>
      <family val="2"/>
    </font>
    <font>
      <b/>
      <sz val="14"/>
      <name val="Arial"/>
      <family val="2"/>
    </font>
    <font>
      <sz val="20"/>
      <name val="Arial"/>
      <family val="2"/>
    </font>
    <font>
      <b/>
      <sz val="48"/>
      <name val="Arial"/>
      <family val="2"/>
    </font>
    <font>
      <b/>
      <sz val="9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2"/>
      <color indexed="10"/>
      <name val="Arial"/>
      <family val="2"/>
    </font>
    <font>
      <b/>
      <sz val="24"/>
      <name val="Arial"/>
      <family val="2"/>
    </font>
    <font>
      <sz val="9"/>
      <name val="Arial"/>
      <family val="2"/>
    </font>
    <font>
      <sz val="11"/>
      <color indexed="8"/>
      <name val="Arial"/>
      <family val="2"/>
    </font>
    <font>
      <b/>
      <sz val="16"/>
      <name val="Arial"/>
      <family val="2"/>
    </font>
    <font>
      <sz val="11"/>
      <color theme="0"/>
      <name val="Calibri"/>
      <family val="2"/>
      <scheme val="minor"/>
    </font>
    <font>
      <sz val="8"/>
      <color theme="0" tint="-0.34998626667073579"/>
      <name val="Arial"/>
      <family val="2"/>
    </font>
    <font>
      <sz val="12"/>
      <color theme="0" tint="-0.34998626667073579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sz val="12"/>
      <color rgb="FFFF0000"/>
      <name val="Times New Roman"/>
      <family val="1"/>
    </font>
    <font>
      <sz val="12"/>
      <color theme="3"/>
      <name val="Times New Roman"/>
      <family val="1"/>
    </font>
    <font>
      <sz val="12"/>
      <color rgb="FFFF0000"/>
      <name val="Arial"/>
      <family val="2"/>
    </font>
    <font>
      <b/>
      <sz val="26"/>
      <name val="Arial"/>
      <family val="2"/>
    </font>
    <font>
      <sz val="12"/>
      <name val="Times New Roman"/>
      <family val="1"/>
      <charset val="1"/>
    </font>
    <font>
      <sz val="12"/>
      <name val="Arial"/>
      <family val="2"/>
      <charset val="1"/>
    </font>
    <font>
      <b/>
      <sz val="12"/>
      <name val="Arial"/>
      <family val="2"/>
      <charset val="1"/>
    </font>
    <font>
      <sz val="11"/>
      <color indexed="9"/>
      <name val="Calibri"/>
      <family val="2"/>
      <charset val="1"/>
    </font>
    <font>
      <b/>
      <sz val="12"/>
      <color indexed="8"/>
      <name val="Arial"/>
      <family val="2"/>
      <charset val="1"/>
    </font>
    <font>
      <sz val="12"/>
      <color rgb="FFFF0000"/>
      <name val="Arial"/>
      <family val="2"/>
      <charset val="1"/>
    </font>
    <font>
      <sz val="12"/>
      <color theme="1"/>
      <name val="Calibri"/>
      <family val="2"/>
      <scheme val="minor"/>
    </font>
    <font>
      <b/>
      <sz val="14"/>
      <name val="Cambria"/>
      <family val="1"/>
    </font>
    <font>
      <sz val="11"/>
      <color indexed="9"/>
      <name val="Calibri"/>
      <family val="2"/>
    </font>
    <font>
      <b/>
      <sz val="14"/>
      <name val="Arial"/>
      <family val="2"/>
      <charset val="1"/>
    </font>
    <font>
      <b/>
      <sz val="12"/>
      <color rgb="FFFF0000"/>
      <name val="Arial"/>
      <family val="2"/>
    </font>
    <font>
      <b/>
      <sz val="12"/>
      <color rgb="FFFF0000"/>
      <name val="Arial"/>
      <family val="2"/>
      <charset val="1"/>
    </font>
    <font>
      <b/>
      <sz val="11"/>
      <color rgb="FFFF0000"/>
      <name val="Arial"/>
      <family val="2"/>
      <charset val="1"/>
    </font>
    <font>
      <b/>
      <sz val="11"/>
      <color rgb="FF365F91"/>
      <name val="Myriad Pro"/>
      <family val="2"/>
    </font>
    <font>
      <sz val="11"/>
      <name val="Myriad Pro"/>
      <family val="2"/>
    </font>
    <font>
      <u/>
      <sz val="11"/>
      <name val="Myriad Pro"/>
      <family val="2"/>
    </font>
    <font>
      <sz val="11"/>
      <name val="Times New Roman"/>
      <family val="1"/>
    </font>
    <font>
      <sz val="7"/>
      <name val="Times New Roman"/>
      <family val="1"/>
    </font>
    <font>
      <sz val="11"/>
      <name val="Arial"/>
      <family val="2"/>
      <charset val="1"/>
    </font>
    <font>
      <sz val="10"/>
      <name val="Arial"/>
      <family val="2"/>
      <charset val="1"/>
    </font>
    <font>
      <sz val="9"/>
      <name val="Arial"/>
      <family val="2"/>
      <charset val="1"/>
    </font>
    <font>
      <b/>
      <sz val="48"/>
      <name val="Arial"/>
      <family val="2"/>
      <charset val="1"/>
    </font>
    <font>
      <sz val="8"/>
      <name val="Arial"/>
      <family val="2"/>
      <charset val="1"/>
    </font>
    <font>
      <b/>
      <sz val="12"/>
      <color indexed="9"/>
      <name val="Arial"/>
      <family val="2"/>
      <charset val="1"/>
    </font>
    <font>
      <sz val="14"/>
      <name val="Arial"/>
      <family val="2"/>
      <charset val="1"/>
    </font>
    <font>
      <sz val="12"/>
      <color indexed="55"/>
      <name val="Arial"/>
      <family val="2"/>
      <charset val="1"/>
    </font>
    <font>
      <sz val="11"/>
      <color indexed="55"/>
      <name val="Arial"/>
      <family val="2"/>
      <charset val="1"/>
    </font>
    <font>
      <b/>
      <sz val="12"/>
      <color indexed="55"/>
      <name val="Arial"/>
      <family val="2"/>
      <charset val="1"/>
    </font>
    <font>
      <b/>
      <sz val="10"/>
      <name val="Arial"/>
      <family val="2"/>
      <charset val="1"/>
    </font>
    <font>
      <b/>
      <sz val="28"/>
      <name val="Arial"/>
      <family val="2"/>
      <charset val="1"/>
    </font>
    <font>
      <sz val="20"/>
      <name val="Arial"/>
      <family val="2"/>
      <charset val="1"/>
    </font>
    <font>
      <b/>
      <sz val="20"/>
      <name val="Arial"/>
      <family val="2"/>
      <charset val="1"/>
    </font>
    <font>
      <b/>
      <sz val="11"/>
      <color indexed="47"/>
      <name val="Arial"/>
      <family val="2"/>
      <charset val="1"/>
    </font>
    <font>
      <b/>
      <sz val="9"/>
      <name val="Arial"/>
      <family val="2"/>
      <charset val="1"/>
    </font>
    <font>
      <sz val="8"/>
      <color indexed="55"/>
      <name val="Arial"/>
      <family val="2"/>
      <charset val="1"/>
    </font>
    <font>
      <sz val="12"/>
      <color indexed="55"/>
      <name val="Times New Roman"/>
      <family val="1"/>
      <charset val="1"/>
    </font>
    <font>
      <b/>
      <sz val="11"/>
      <name val="Arial"/>
      <family val="2"/>
      <charset val="1"/>
    </font>
    <font>
      <sz val="12"/>
      <color indexed="10"/>
      <name val="Times New Roman"/>
      <family val="1"/>
      <charset val="1"/>
    </font>
    <font>
      <sz val="12"/>
      <color indexed="10"/>
      <name val="Arial"/>
      <family val="2"/>
      <charset val="1"/>
    </font>
    <font>
      <sz val="12"/>
      <color indexed="21"/>
      <name val="Arial"/>
      <family val="2"/>
      <charset val="1"/>
    </font>
    <font>
      <b/>
      <sz val="12"/>
      <color indexed="21"/>
      <name val="Arial"/>
      <family val="2"/>
      <charset val="1"/>
    </font>
    <font>
      <sz val="12"/>
      <color indexed="23"/>
      <name val="Arial"/>
      <family val="2"/>
      <charset val="1"/>
    </font>
    <font>
      <sz val="8"/>
      <color indexed="23"/>
      <name val="Arial"/>
      <family val="2"/>
      <charset val="1"/>
    </font>
    <font>
      <b/>
      <sz val="8"/>
      <name val="Arial"/>
      <family val="2"/>
      <charset val="1"/>
    </font>
    <font>
      <b/>
      <sz val="8"/>
      <color indexed="55"/>
      <name val="Arial"/>
      <family val="2"/>
      <charset val="1"/>
    </font>
    <font>
      <b/>
      <sz val="14"/>
      <color rgb="FFFF0000"/>
      <name val="Arial"/>
      <family val="2"/>
      <charset val="1"/>
    </font>
    <font>
      <b/>
      <sz val="11"/>
      <color theme="0"/>
      <name val="Arial"/>
      <family val="2"/>
    </font>
    <font>
      <b/>
      <sz val="11"/>
      <color indexed="9"/>
      <name val="Calibri"/>
      <family val="2"/>
    </font>
    <font>
      <b/>
      <sz val="22"/>
      <name val="Arial"/>
      <family val="2"/>
    </font>
    <font>
      <b/>
      <sz val="36"/>
      <name val="Arial"/>
      <family val="2"/>
    </font>
    <font>
      <b/>
      <sz val="32"/>
      <name val="Arial"/>
      <family val="2"/>
    </font>
    <font>
      <b/>
      <sz val="48"/>
      <color rgb="FFFF0000"/>
      <name val="Arial"/>
      <family val="2"/>
    </font>
    <font>
      <sz val="10"/>
      <name val="Arial"/>
      <family val="2"/>
    </font>
    <font>
      <b/>
      <sz val="14"/>
      <color rgb="FFFF0000"/>
      <name val="Arial"/>
      <family val="2"/>
    </font>
    <font>
      <b/>
      <sz val="14"/>
      <color theme="3" tint="0.39997558519241921"/>
      <name val="Arial"/>
      <family val="2"/>
      <charset val="1"/>
    </font>
    <font>
      <sz val="9"/>
      <color theme="0" tint="-0.34998626667073579"/>
      <name val="Arial"/>
      <family val="2"/>
    </font>
    <font>
      <b/>
      <sz val="12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2"/>
      <color theme="0" tint="-0.249977111117893"/>
      <name val="Arial"/>
      <family val="2"/>
    </font>
    <font>
      <sz val="11"/>
      <color theme="0" tint="-0.249977111117893"/>
      <name val="Arial"/>
      <family val="2"/>
    </font>
    <font>
      <sz val="10"/>
      <color theme="0" tint="-0.14999847407452621"/>
      <name val="Arial"/>
      <family val="2"/>
      <charset val="1"/>
    </font>
    <font>
      <b/>
      <sz val="12"/>
      <color theme="0" tint="-0.14999847407452621"/>
      <name val="Arial"/>
      <family val="2"/>
      <charset val="1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2"/>
      <color theme="0"/>
      <name val="Arial"/>
      <family val="2"/>
    </font>
    <font>
      <sz val="8"/>
      <color theme="0"/>
      <name val="Arial"/>
      <family val="2"/>
    </font>
    <font>
      <sz val="12"/>
      <color theme="0"/>
      <name val="Times New Roman"/>
      <family val="1"/>
    </font>
    <font>
      <sz val="12"/>
      <color rgb="FF00B050"/>
      <name val="Arial"/>
      <family val="2"/>
    </font>
    <font>
      <sz val="12"/>
      <color rgb="FFC00000"/>
      <name val="Arial"/>
      <family val="2"/>
    </font>
    <font>
      <strike/>
      <sz val="10"/>
      <color rgb="FFFF0000"/>
      <name val="Arial"/>
      <family val="2"/>
    </font>
    <font>
      <b/>
      <sz val="14"/>
      <color theme="0"/>
      <name val="Cambria"/>
      <family val="1"/>
    </font>
    <font>
      <sz val="12"/>
      <color theme="0" tint="-0.34998626667073579"/>
      <name val="Arial"/>
      <family val="2"/>
      <charset val="1"/>
    </font>
    <font>
      <sz val="11"/>
      <color theme="0"/>
      <name val="Arial"/>
      <family val="2"/>
    </font>
    <font>
      <b/>
      <sz val="12"/>
      <color rgb="FF00B050"/>
      <name val="Arial"/>
      <family val="2"/>
    </font>
    <font>
      <b/>
      <sz val="12"/>
      <color theme="0" tint="-0.249977111117893"/>
      <name val="Arial"/>
      <family val="2"/>
      <charset val="1"/>
    </font>
    <font>
      <sz val="10"/>
      <color theme="0" tint="-0.34998626667073579"/>
      <name val="Arial"/>
      <family val="2"/>
      <charset val="1"/>
    </font>
    <font>
      <sz val="12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14"/>
      <color theme="0" tint="-0.249977111117893"/>
      <name val="Arial"/>
      <family val="2"/>
    </font>
    <font>
      <sz val="12"/>
      <color theme="0" tint="-0.249977111117893"/>
      <name val="Arial"/>
      <family val="2"/>
      <charset val="1"/>
    </font>
    <font>
      <sz val="11"/>
      <color theme="0" tint="-0.249977111117893"/>
      <name val="Calibri"/>
      <family val="2"/>
      <charset val="1"/>
    </font>
    <font>
      <sz val="14"/>
      <color theme="0" tint="-0.249977111117893"/>
      <name val="Arial"/>
      <family val="2"/>
      <charset val="1"/>
    </font>
    <font>
      <sz val="12"/>
      <color theme="0" tint="-0.249977111117893"/>
      <name val="Times New Roman"/>
      <family val="1"/>
      <charset val="1"/>
    </font>
    <font>
      <sz val="8"/>
      <color theme="0" tint="-0.249977111117893"/>
      <name val="Arial"/>
      <family val="2"/>
      <charset val="1"/>
    </font>
    <font>
      <b/>
      <sz val="8"/>
      <color theme="0" tint="-0.249977111117893"/>
      <name val="Arial"/>
      <family val="2"/>
      <charset val="1"/>
    </font>
    <font>
      <b/>
      <sz val="9"/>
      <color theme="0" tint="-0.249977111117893"/>
      <name val="Arial"/>
      <family val="2"/>
      <charset val="1"/>
    </font>
    <font>
      <b/>
      <sz val="14"/>
      <color theme="0" tint="-0.249977111117893"/>
      <name val="Arial"/>
      <family val="2"/>
      <charset val="1"/>
    </font>
    <font>
      <sz val="10"/>
      <color theme="0" tint="-0.249977111117893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indexed="48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42"/>
      </patternFill>
    </fill>
    <fill>
      <patternFill patternType="solid">
        <fgColor theme="4"/>
        <bgColor indexed="23"/>
      </patternFill>
    </fill>
    <fill>
      <patternFill patternType="solid">
        <fgColor theme="0" tint="-0.499984740745262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auto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ck">
        <color auto="1"/>
      </left>
      <right/>
      <top/>
      <bottom style="thin">
        <color indexed="8"/>
      </bottom>
      <diagonal/>
    </border>
    <border>
      <left style="thick">
        <color auto="1"/>
      </left>
      <right style="thin">
        <color indexed="8"/>
      </right>
      <top/>
      <bottom style="thin">
        <color indexed="8"/>
      </bottom>
      <diagonal/>
    </border>
    <border>
      <left/>
      <right style="thick">
        <color auto="1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/>
      <bottom/>
      <diagonal/>
    </border>
    <border>
      <left style="thick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ck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3978">
    <xf numFmtId="0" fontId="0" fillId="0" borderId="0"/>
    <xf numFmtId="0" fontId="42" fillId="3" borderId="0" applyNumberFormat="0" applyBorder="0" applyAlignment="0" applyProtection="0"/>
    <xf numFmtId="0" fontId="15" fillId="0" borderId="0"/>
    <xf numFmtId="0" fontId="27" fillId="0" borderId="0"/>
    <xf numFmtId="0" fontId="54" fillId="5" borderId="0"/>
    <xf numFmtId="0" fontId="51" fillId="0" borderId="0"/>
    <xf numFmtId="0" fontId="51" fillId="0" borderId="0"/>
    <xf numFmtId="0" fontId="15" fillId="0" borderId="0"/>
    <xf numFmtId="0" fontId="15" fillId="0" borderId="0"/>
    <xf numFmtId="0" fontId="57" fillId="0" borderId="0"/>
    <xf numFmtId="0" fontId="59" fillId="6" borderId="0" applyNumberFormat="0" applyBorder="0" applyAlignment="0" applyProtection="0"/>
    <xf numFmtId="9" fontId="27" fillId="0" borderId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5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</cellStyleXfs>
  <cellXfs count="972">
    <xf numFmtId="0" fontId="0" fillId="0" borderId="0" xfId="0"/>
    <xf numFmtId="0" fontId="0" fillId="0" borderId="0" xfId="0" applyBorder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quotePrefix="1" applyAlignment="1">
      <alignment horizontal="left" wrapText="1"/>
    </xf>
    <xf numFmtId="0" fontId="19" fillId="0" borderId="0" xfId="0" applyFont="1"/>
    <xf numFmtId="0" fontId="19" fillId="0" borderId="0" xfId="0" applyFont="1" applyAlignment="1">
      <alignment wrapText="1"/>
    </xf>
    <xf numFmtId="14" fontId="17" fillId="0" borderId="0" xfId="0" applyNumberFormat="1" applyFont="1" applyAlignment="1">
      <alignment horizontal="left"/>
    </xf>
    <xf numFmtId="0" fontId="22" fillId="0" borderId="0" xfId="0" quotePrefix="1" applyFont="1" applyAlignment="1">
      <alignment horizontal="left"/>
    </xf>
    <xf numFmtId="0" fontId="14" fillId="0" borderId="0" xfId="0" applyFont="1"/>
    <xf numFmtId="0" fontId="17" fillId="0" borderId="0" xfId="0" applyFont="1"/>
    <xf numFmtId="0" fontId="0" fillId="0" borderId="0" xfId="0" applyAlignment="1">
      <alignment textRotation="90"/>
    </xf>
    <xf numFmtId="0" fontId="0" fillId="0" borderId="0" xfId="0" applyAlignment="1">
      <alignment horizontal="center" textRotation="90"/>
    </xf>
    <xf numFmtId="0" fontId="19" fillId="0" borderId="0" xfId="0" applyFont="1" applyAlignment="1">
      <alignment textRotation="90"/>
    </xf>
    <xf numFmtId="0" fontId="17" fillId="0" borderId="0" xfId="0" applyFont="1" applyAlignment="1">
      <alignment textRotation="90"/>
    </xf>
    <xf numFmtId="0" fontId="0" fillId="0" borderId="2" xfId="0" applyBorder="1"/>
    <xf numFmtId="0" fontId="0" fillId="0" borderId="3" xfId="0" applyBorder="1" applyAlignment="1">
      <alignment textRotation="90"/>
    </xf>
    <xf numFmtId="16" fontId="17" fillId="0" borderId="4" xfId="0" applyNumberFormat="1" applyFont="1" applyBorder="1" applyAlignment="1">
      <alignment textRotation="90"/>
    </xf>
    <xf numFmtId="0" fontId="0" fillId="0" borderId="5" xfId="0" applyBorder="1"/>
    <xf numFmtId="0" fontId="24" fillId="0" borderId="0" xfId="0" quotePrefix="1" applyFont="1" applyAlignment="1">
      <alignment horizontal="right"/>
    </xf>
    <xf numFmtId="0" fontId="25" fillId="0" borderId="0" xfId="0" applyFont="1"/>
    <xf numFmtId="0" fontId="26" fillId="0" borderId="0" xfId="0" quotePrefix="1" applyFont="1" applyAlignment="1">
      <alignment horizontal="left"/>
    </xf>
    <xf numFmtId="16" fontId="0" fillId="0" borderId="0" xfId="0" applyNumberFormat="1" applyAlignment="1">
      <alignment wrapText="1"/>
    </xf>
    <xf numFmtId="0" fontId="1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14" fontId="18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1" fillId="0" borderId="0" xfId="0" applyFont="1"/>
    <xf numFmtId="0" fontId="21" fillId="0" borderId="0" xfId="0" applyFont="1" applyAlignment="1">
      <alignment horizontal="left"/>
    </xf>
    <xf numFmtId="0" fontId="20" fillId="0" borderId="0" xfId="0" applyFont="1"/>
    <xf numFmtId="0" fontId="21" fillId="0" borderId="0" xfId="0" applyFont="1" applyAlignment="1">
      <alignment wrapText="1"/>
    </xf>
    <xf numFmtId="0" fontId="21" fillId="0" borderId="0" xfId="0" applyFont="1" applyBorder="1"/>
    <xf numFmtId="0" fontId="20" fillId="0" borderId="11" xfId="0" applyFont="1" applyBorder="1"/>
    <xf numFmtId="0" fontId="20" fillId="0" borderId="10" xfId="0" applyFont="1" applyBorder="1"/>
    <xf numFmtId="0" fontId="20" fillId="0" borderId="9" xfId="0" applyFont="1" applyBorder="1"/>
    <xf numFmtId="0" fontId="21" fillId="0" borderId="0" xfId="0" quotePrefix="1" applyFont="1" applyAlignment="1">
      <alignment horizontal="left"/>
    </xf>
    <xf numFmtId="0" fontId="21" fillId="0" borderId="0" xfId="0" quotePrefix="1" applyFont="1" applyAlignment="1">
      <alignment horizontal="left" wrapText="1"/>
    </xf>
    <xf numFmtId="0" fontId="21" fillId="0" borderId="0" xfId="0" quotePrefix="1" applyFont="1" applyAlignment="1">
      <alignment horizontal="right"/>
    </xf>
    <xf numFmtId="0" fontId="21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2" fillId="0" borderId="0" xfId="0" applyFont="1" applyAlignment="1">
      <alignment wrapText="1"/>
    </xf>
    <xf numFmtId="0" fontId="32" fillId="0" borderId="0" xfId="0" applyFont="1"/>
    <xf numFmtId="0" fontId="31" fillId="0" borderId="0" xfId="0" applyFont="1"/>
    <xf numFmtId="0" fontId="31" fillId="0" borderId="0" xfId="0" quotePrefix="1" applyFont="1" applyAlignment="1">
      <alignment horizontal="left"/>
    </xf>
    <xf numFmtId="0" fontId="34" fillId="0" borderId="0" xfId="0" quotePrefix="1" applyFont="1" applyAlignment="1">
      <alignment horizontal="left"/>
    </xf>
    <xf numFmtId="0" fontId="23" fillId="0" borderId="0" xfId="0" applyFont="1" applyAlignment="1">
      <alignment wrapText="1"/>
    </xf>
    <xf numFmtId="0" fontId="21" fillId="0" borderId="0" xfId="0" applyFont="1" applyBorder="1" applyAlignment="1"/>
    <xf numFmtId="0" fontId="32" fillId="0" borderId="0" xfId="0" applyFont="1" applyAlignment="1">
      <alignment horizontal="left"/>
    </xf>
    <xf numFmtId="0" fontId="36" fillId="0" borderId="0" xfId="0" applyFont="1" applyAlignment="1">
      <alignment wrapText="1"/>
    </xf>
    <xf numFmtId="0" fontId="36" fillId="0" borderId="0" xfId="0" applyFont="1"/>
    <xf numFmtId="0" fontId="20" fillId="0" borderId="0" xfId="0" quotePrefix="1" applyFont="1" applyAlignment="1">
      <alignment horizontal="left"/>
    </xf>
    <xf numFmtId="0" fontId="21" fillId="0" borderId="0" xfId="0" applyFont="1" applyAlignment="1"/>
    <xf numFmtId="14" fontId="21" fillId="0" borderId="0" xfId="0" applyNumberFormat="1" applyFont="1" applyAlignment="1">
      <alignment wrapText="1"/>
    </xf>
    <xf numFmtId="16" fontId="20" fillId="0" borderId="0" xfId="0" quotePrefix="1" applyNumberFormat="1" applyFont="1" applyBorder="1" applyAlignment="1">
      <alignment horizontal="left"/>
    </xf>
    <xf numFmtId="0" fontId="23" fillId="0" borderId="0" xfId="0" applyFont="1" applyBorder="1" applyAlignment="1"/>
    <xf numFmtId="0" fontId="37" fillId="0" borderId="0" xfId="0" applyFont="1"/>
    <xf numFmtId="0" fontId="20" fillId="0" borderId="0" xfId="0" applyFont="1" applyAlignment="1">
      <alignment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wrapText="1"/>
    </xf>
    <xf numFmtId="0" fontId="30" fillId="0" borderId="0" xfId="0" quotePrefix="1" applyFont="1" applyAlignment="1">
      <alignment horizontal="left"/>
    </xf>
    <xf numFmtId="0" fontId="38" fillId="0" borderId="0" xfId="0" quotePrefix="1" applyFont="1" applyAlignment="1">
      <alignment horizontal="left"/>
    </xf>
    <xf numFmtId="0" fontId="20" fillId="0" borderId="1" xfId="0" applyFont="1" applyBorder="1" applyAlignment="1"/>
    <xf numFmtId="0" fontId="21" fillId="0" borderId="0" xfId="0" applyFont="1" applyFill="1"/>
    <xf numFmtId="14" fontId="39" fillId="0" borderId="0" xfId="0" applyNumberFormat="1" applyFont="1" applyAlignment="1">
      <alignment horizontal="left"/>
    </xf>
    <xf numFmtId="0" fontId="0" fillId="0" borderId="0" xfId="0" applyFill="1"/>
    <xf numFmtId="0" fontId="21" fillId="0" borderId="0" xfId="0" applyFont="1" applyFill="1" applyAlignment="1">
      <alignment wrapText="1"/>
    </xf>
    <xf numFmtId="0" fontId="21" fillId="0" borderId="0" xfId="0" applyFont="1" applyAlignment="1">
      <alignment horizontal="right"/>
    </xf>
    <xf numFmtId="0" fontId="23" fillId="0" borderId="0" xfId="0" applyFont="1"/>
    <xf numFmtId="0" fontId="21" fillId="0" borderId="0" xfId="0" applyFont="1" applyFill="1" applyAlignment="1"/>
    <xf numFmtId="0" fontId="21" fillId="0" borderId="0" xfId="0" applyFont="1" applyFill="1" applyAlignment="1">
      <alignment horizontal="left"/>
    </xf>
    <xf numFmtId="0" fontId="23" fillId="0" borderId="0" xfId="0" applyFont="1" applyFill="1"/>
    <xf numFmtId="0" fontId="0" fillId="0" borderId="0" xfId="0" applyAlignment="1"/>
    <xf numFmtId="0" fontId="28" fillId="0" borderId="0" xfId="0" applyFont="1" applyFill="1" applyBorder="1"/>
    <xf numFmtId="0" fontId="20" fillId="0" borderId="0" xfId="0" applyFont="1" applyFill="1"/>
    <xf numFmtId="0" fontId="16" fillId="0" borderId="0" xfId="0" applyFont="1" applyAlignment="1"/>
    <xf numFmtId="0" fontId="0" fillId="0" borderId="16" xfId="0" applyBorder="1" applyAlignment="1"/>
    <xf numFmtId="0" fontId="0" fillId="0" borderId="17" xfId="0" applyBorder="1" applyAlignment="1"/>
    <xf numFmtId="0" fontId="0" fillId="2" borderId="0" xfId="0" applyFill="1" applyAlignment="1">
      <alignment textRotation="90"/>
    </xf>
    <xf numFmtId="0" fontId="0" fillId="2" borderId="0" xfId="0" applyFill="1"/>
    <xf numFmtId="0" fontId="0" fillId="0" borderId="0" xfId="0" applyAlignment="1">
      <alignment horizontal="right" vertical="center" wrapText="1"/>
    </xf>
    <xf numFmtId="1" fontId="29" fillId="0" borderId="0" xfId="0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164" fontId="0" fillId="0" borderId="0" xfId="0" applyNumberFormat="1" applyBorder="1" applyAlignment="1">
      <alignment horizontal="left" vertical="center"/>
    </xf>
    <xf numFmtId="1" fontId="29" fillId="0" borderId="8" xfId="0" applyNumberFormat="1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14" fontId="0" fillId="0" borderId="19" xfId="0" applyNumberFormat="1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9" xfId="0" applyBorder="1" applyAlignment="1">
      <alignment horizontal="left"/>
    </xf>
    <xf numFmtId="1" fontId="0" fillId="0" borderId="0" xfId="0" applyNumberFormat="1" applyBorder="1" applyAlignment="1">
      <alignment horizontal="left"/>
    </xf>
    <xf numFmtId="164" fontId="29" fillId="0" borderId="19" xfId="0" applyNumberFormat="1" applyFont="1" applyBorder="1" applyAlignment="1">
      <alignment horizontal="center" vertical="center" wrapText="1"/>
    </xf>
    <xf numFmtId="164" fontId="29" fillId="0" borderId="21" xfId="0" applyNumberFormat="1" applyFont="1" applyBorder="1" applyAlignment="1">
      <alignment horizontal="center" vertical="center" wrapText="1"/>
    </xf>
    <xf numFmtId="14" fontId="39" fillId="0" borderId="0" xfId="0" applyNumberFormat="1" applyFont="1" applyFill="1" applyAlignment="1">
      <alignment horizontal="left"/>
    </xf>
    <xf numFmtId="0" fontId="20" fillId="0" borderId="18" xfId="0" applyFont="1" applyBorder="1"/>
    <xf numFmtId="0" fontId="21" fillId="0" borderId="16" xfId="0" applyFont="1" applyBorder="1"/>
    <xf numFmtId="14" fontId="21" fillId="0" borderId="0" xfId="0" applyNumberFormat="1" applyFont="1" applyAlignment="1">
      <alignment horizontal="left"/>
    </xf>
    <xf numFmtId="0" fontId="28" fillId="0" borderId="0" xfId="0" applyFont="1" applyFill="1" applyBorder="1" applyAlignment="1">
      <alignment horizontal="center" wrapText="1"/>
    </xf>
    <xf numFmtId="0" fontId="15" fillId="0" borderId="0" xfId="0" applyFont="1"/>
    <xf numFmtId="0" fontId="15" fillId="0" borderId="0" xfId="0" applyFont="1" applyFill="1"/>
    <xf numFmtId="0" fontId="43" fillId="0" borderId="0" xfId="0" applyFont="1" applyAlignment="1">
      <alignment wrapText="1"/>
    </xf>
    <xf numFmtId="0" fontId="43" fillId="0" borderId="0" xfId="0" applyFont="1"/>
    <xf numFmtId="0" fontId="44" fillId="0" borderId="0" xfId="0" applyFont="1" applyAlignment="1">
      <alignment wrapText="1"/>
    </xf>
    <xf numFmtId="0" fontId="44" fillId="0" borderId="0" xfId="0" applyFont="1"/>
    <xf numFmtId="0" fontId="43" fillId="0" borderId="0" xfId="0" applyFont="1" applyBorder="1" applyAlignment="1"/>
    <xf numFmtId="0" fontId="41" fillId="0" borderId="0" xfId="0" applyFont="1" applyFill="1"/>
    <xf numFmtId="0" fontId="21" fillId="0" borderId="0" xfId="0" applyFont="1" applyFill="1" applyAlignment="1">
      <alignment textRotation="90"/>
    </xf>
    <xf numFmtId="0" fontId="0" fillId="0" borderId="0" xfId="0" applyFill="1" applyAlignment="1">
      <alignment textRotation="90"/>
    </xf>
    <xf numFmtId="0" fontId="45" fillId="0" borderId="0" xfId="0" applyFont="1" applyFill="1" applyAlignment="1">
      <alignment textRotation="90"/>
    </xf>
    <xf numFmtId="0" fontId="28" fillId="0" borderId="10" xfId="0" applyFont="1" applyFill="1" applyBorder="1"/>
    <xf numFmtId="0" fontId="15" fillId="0" borderId="26" xfId="0" applyFont="1" applyBorder="1" applyAlignment="1"/>
    <xf numFmtId="0" fontId="45" fillId="0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15" fillId="0" borderId="0" xfId="0" applyFont="1" applyAlignment="1">
      <alignment wrapText="1"/>
    </xf>
    <xf numFmtId="0" fontId="47" fillId="0" borderId="0" xfId="0" applyFont="1" applyAlignment="1">
      <alignment wrapText="1"/>
    </xf>
    <xf numFmtId="0" fontId="48" fillId="0" borderId="0" xfId="0" applyFont="1" applyAlignment="1">
      <alignment wrapText="1"/>
    </xf>
    <xf numFmtId="0" fontId="15" fillId="0" borderId="0" xfId="0" applyFont="1" applyAlignment="1">
      <alignment textRotation="90"/>
    </xf>
    <xf numFmtId="164" fontId="31" fillId="0" borderId="0" xfId="0" applyNumberFormat="1" applyFont="1" applyBorder="1" applyAlignment="1">
      <alignment horizontal="left" vertical="center"/>
    </xf>
    <xf numFmtId="164" fontId="50" fillId="0" borderId="19" xfId="0" applyNumberFormat="1" applyFont="1" applyBorder="1" applyAlignment="1">
      <alignment horizontal="left" vertical="center"/>
    </xf>
    <xf numFmtId="0" fontId="49" fillId="0" borderId="0" xfId="0" applyFont="1"/>
    <xf numFmtId="0" fontId="22" fillId="0" borderId="0" xfId="0" applyFont="1" applyAlignment="1">
      <alignment horizontal="right"/>
    </xf>
    <xf numFmtId="0" fontId="21" fillId="0" borderId="0" xfId="0" applyFont="1" applyAlignment="1">
      <alignment textRotation="90"/>
    </xf>
    <xf numFmtId="0" fontId="23" fillId="0" borderId="0" xfId="0" applyFont="1" applyBorder="1"/>
    <xf numFmtId="0" fontId="15" fillId="0" borderId="0" xfId="0" applyFont="1" applyBorder="1" applyAlignment="1"/>
    <xf numFmtId="164" fontId="31" fillId="0" borderId="0" xfId="0" applyNumberFormat="1" applyFont="1" applyBorder="1" applyAlignment="1">
      <alignment horizontal="left" vertical="center" wrapText="1"/>
    </xf>
    <xf numFmtId="0" fontId="28" fillId="0" borderId="9" xfId="0" applyFont="1" applyFill="1" applyBorder="1"/>
    <xf numFmtId="0" fontId="35" fillId="0" borderId="13" xfId="0" applyFont="1" applyBorder="1"/>
    <xf numFmtId="0" fontId="31" fillId="2" borderId="14" xfId="0" applyFont="1" applyFill="1" applyBorder="1"/>
    <xf numFmtId="0" fontId="21" fillId="0" borderId="26" xfId="0" applyFont="1" applyBorder="1"/>
    <xf numFmtId="0" fontId="53" fillId="0" borderId="28" xfId="6" applyFont="1" applyBorder="1" applyAlignment="1"/>
    <xf numFmtId="0" fontId="0" fillId="0" borderId="0" xfId="0" applyAlignment="1"/>
    <xf numFmtId="164" fontId="62" fillId="0" borderId="34" xfId="5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21" fillId="0" borderId="0" xfId="15" applyFont="1" applyBorder="1"/>
    <xf numFmtId="0" fontId="21" fillId="0" borderId="0" xfId="15" applyFont="1" applyBorder="1" applyAlignment="1">
      <alignment horizontal="right"/>
    </xf>
    <xf numFmtId="0" fontId="20" fillId="0" borderId="36" xfId="0" applyFont="1" applyBorder="1"/>
    <xf numFmtId="0" fontId="20" fillId="0" borderId="37" xfId="0" applyFont="1" applyBorder="1" applyAlignment="1"/>
    <xf numFmtId="0" fontId="15" fillId="0" borderId="38" xfId="0" applyFont="1" applyBorder="1" applyAlignment="1"/>
    <xf numFmtId="0" fontId="21" fillId="0" borderId="38" xfId="0" applyFont="1" applyBorder="1"/>
    <xf numFmtId="0" fontId="0" fillId="0" borderId="38" xfId="0" applyBorder="1"/>
    <xf numFmtId="0" fontId="0" fillId="0" borderId="39" xfId="0" applyBorder="1"/>
    <xf numFmtId="0" fontId="0" fillId="0" borderId="0" xfId="0"/>
    <xf numFmtId="0" fontId="21" fillId="0" borderId="0" xfId="0" applyFont="1"/>
    <xf numFmtId="0" fontId="20" fillId="0" borderId="0" xfId="0" applyFont="1"/>
    <xf numFmtId="0" fontId="21" fillId="0" borderId="0" xfId="0" applyFont="1" applyFill="1"/>
    <xf numFmtId="0" fontId="15" fillId="0" borderId="0" xfId="0" applyFont="1"/>
    <xf numFmtId="0" fontId="21" fillId="0" borderId="0" xfId="0" applyFont="1" applyFill="1" applyBorder="1"/>
    <xf numFmtId="0" fontId="21" fillId="0" borderId="9" xfId="0" applyFont="1" applyFill="1" applyBorder="1"/>
    <xf numFmtId="0" fontId="44" fillId="0" borderId="0" xfId="0" applyFont="1" applyBorder="1" applyAlignment="1"/>
    <xf numFmtId="0" fontId="20" fillId="0" borderId="17" xfId="0" applyFont="1" applyBorder="1" applyAlignment="1"/>
    <xf numFmtId="0" fontId="21" fillId="0" borderId="0" xfId="0" quotePrefix="1" applyFont="1" applyBorder="1" applyAlignment="1">
      <alignment horizontal="left" wrapText="1"/>
    </xf>
    <xf numFmtId="0" fontId="21" fillId="0" borderId="0" xfId="0" applyFont="1" applyBorder="1" applyAlignment="1">
      <alignment wrapText="1"/>
    </xf>
    <xf numFmtId="0" fontId="36" fillId="0" borderId="0" xfId="0" applyFont="1" applyBorder="1" applyAlignment="1">
      <alignment wrapText="1"/>
    </xf>
    <xf numFmtId="0" fontId="32" fillId="0" borderId="0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0" fillId="0" borderId="34" xfId="0" applyBorder="1"/>
    <xf numFmtId="0" fontId="15" fillId="0" borderId="16" xfId="0" applyFont="1" applyBorder="1"/>
    <xf numFmtId="0" fontId="21" fillId="0" borderId="25" xfId="0" applyFont="1" applyFill="1" applyBorder="1"/>
    <xf numFmtId="0" fontId="28" fillId="0" borderId="1" xfId="0" applyFont="1" applyFill="1" applyBorder="1" applyAlignment="1">
      <alignment horizontal="center" wrapText="1"/>
    </xf>
    <xf numFmtId="0" fontId="28" fillId="0" borderId="9" xfId="0" applyFont="1" applyFill="1" applyBorder="1" applyAlignment="1">
      <alignment horizontal="left"/>
    </xf>
    <xf numFmtId="0" fontId="28" fillId="0" borderId="21" xfId="0" applyFont="1" applyFill="1" applyBorder="1" applyAlignment="1">
      <alignment horizontal="left"/>
    </xf>
    <xf numFmtId="0" fontId="52" fillId="0" borderId="28" xfId="6" applyFont="1" applyBorder="1" applyAlignment="1"/>
    <xf numFmtId="0" fontId="55" fillId="0" borderId="30" xfId="6" applyFont="1" applyBorder="1" applyAlignment="1">
      <alignment vertical="top" wrapText="1"/>
    </xf>
    <xf numFmtId="0" fontId="51" fillId="0" borderId="28" xfId="6" applyFont="1" applyBorder="1"/>
    <xf numFmtId="0" fontId="52" fillId="0" borderId="30" xfId="6" applyFont="1" applyBorder="1" applyAlignment="1"/>
    <xf numFmtId="0" fontId="52" fillId="0" borderId="29" xfId="6" applyFont="1" applyBorder="1" applyAlignment="1"/>
    <xf numFmtId="0" fontId="0" fillId="0" borderId="0" xfId="0"/>
    <xf numFmtId="0" fontId="35" fillId="0" borderId="10" xfId="0" applyFont="1" applyBorder="1"/>
    <xf numFmtId="0" fontId="42" fillId="3" borderId="1" xfId="1" applyBorder="1" applyAlignment="1">
      <alignment horizontal="center" wrapText="1"/>
    </xf>
    <xf numFmtId="0" fontId="42" fillId="3" borderId="1" xfId="1" applyBorder="1" applyAlignment="1">
      <alignment horizontal="center"/>
    </xf>
    <xf numFmtId="0" fontId="21" fillId="0" borderId="0" xfId="0" applyFont="1"/>
    <xf numFmtId="0" fontId="21" fillId="0" borderId="0" xfId="0" applyFont="1" applyBorder="1"/>
    <xf numFmtId="0" fontId="21" fillId="0" borderId="0" xfId="0" applyFont="1" applyBorder="1" applyAlignment="1">
      <alignment horizontal="left"/>
    </xf>
    <xf numFmtId="0" fontId="21" fillId="0" borderId="0" xfId="0" applyFont="1" applyBorder="1" applyAlignment="1">
      <alignment horizontal="right"/>
    </xf>
    <xf numFmtId="0" fontId="43" fillId="0" borderId="0" xfId="0" applyFont="1" applyAlignment="1">
      <alignment wrapText="1"/>
    </xf>
    <xf numFmtId="0" fontId="52" fillId="0" borderId="0" xfId="6" applyFont="1" applyBorder="1"/>
    <xf numFmtId="0" fontId="21" fillId="0" borderId="22" xfId="0" applyFont="1" applyBorder="1" applyAlignment="1">
      <alignment horizontal="right"/>
    </xf>
    <xf numFmtId="0" fontId="0" fillId="0" borderId="0" xfId="0" applyAlignment="1"/>
    <xf numFmtId="0" fontId="0" fillId="0" borderId="18" xfId="0" applyBorder="1" applyAlignment="1"/>
    <xf numFmtId="0" fontId="0" fillId="0" borderId="0" xfId="0" applyAlignment="1"/>
    <xf numFmtId="0" fontId="20" fillId="0" borderId="16" xfId="0" applyFont="1" applyBorder="1" applyAlignment="1"/>
    <xf numFmtId="0" fontId="53" fillId="0" borderId="31" xfId="5" applyFont="1" applyBorder="1" applyAlignment="1">
      <alignment wrapText="1"/>
    </xf>
    <xf numFmtId="0" fontId="53" fillId="0" borderId="31" xfId="5" applyFont="1" applyBorder="1"/>
    <xf numFmtId="0" fontId="52" fillId="0" borderId="31" xfId="5" applyFont="1" applyBorder="1" applyAlignment="1">
      <alignment horizontal="center"/>
    </xf>
    <xf numFmtId="16" fontId="52" fillId="0" borderId="31" xfId="5" applyNumberFormat="1" applyFont="1" applyFill="1" applyBorder="1" applyAlignment="1">
      <alignment wrapText="1"/>
    </xf>
    <xf numFmtId="0" fontId="52" fillId="10" borderId="31" xfId="5" applyFont="1" applyFill="1" applyBorder="1" applyAlignment="1">
      <alignment horizontal="center"/>
    </xf>
    <xf numFmtId="0" fontId="15" fillId="0" borderId="16" xfId="0" applyFont="1" applyBorder="1" applyAlignment="1"/>
    <xf numFmtId="0" fontId="97" fillId="8" borderId="20" xfId="0" applyFont="1" applyFill="1" applyBorder="1" applyAlignment="1">
      <alignment horizontal="center" vertical="center" wrapText="1"/>
    </xf>
    <xf numFmtId="0" fontId="96" fillId="0" borderId="0" xfId="5" applyFont="1" applyFill="1" applyBorder="1" applyAlignment="1"/>
    <xf numFmtId="0" fontId="98" fillId="0" borderId="0" xfId="4" applyNumberFormat="1" applyFont="1" applyFill="1" applyBorder="1" applyAlignment="1" applyProtection="1">
      <alignment horizontal="center"/>
    </xf>
    <xf numFmtId="0" fontId="99" fillId="0" borderId="0" xfId="0" applyFont="1"/>
    <xf numFmtId="0" fontId="54" fillId="11" borderId="31" xfId="4" applyNumberFormat="1" applyFill="1" applyBorder="1" applyAlignment="1" applyProtection="1">
      <alignment horizontal="center"/>
    </xf>
    <xf numFmtId="14" fontId="98" fillId="11" borderId="31" xfId="4" applyNumberFormat="1" applyFont="1" applyFill="1" applyBorder="1" applyAlignment="1" applyProtection="1">
      <alignment horizontal="left" wrapText="1"/>
    </xf>
    <xf numFmtId="0" fontId="98" fillId="11" borderId="31" xfId="4" applyNumberFormat="1" applyFont="1" applyFill="1" applyBorder="1" applyAlignment="1" applyProtection="1">
      <alignment horizontal="center" wrapText="1"/>
    </xf>
    <xf numFmtId="0" fontId="27" fillId="0" borderId="0" xfId="3"/>
    <xf numFmtId="0" fontId="52" fillId="0" borderId="0" xfId="5" applyFont="1" applyAlignment="1"/>
    <xf numFmtId="0" fontId="52" fillId="0" borderId="0" xfId="5" applyFont="1"/>
    <xf numFmtId="0" fontId="52" fillId="0" borderId="0" xfId="5" applyFont="1" applyFill="1"/>
    <xf numFmtId="0" fontId="53" fillId="0" borderId="0" xfId="5" applyFont="1" applyFill="1"/>
    <xf numFmtId="0" fontId="52" fillId="0" borderId="0" xfId="5" applyFont="1" applyAlignment="1">
      <alignment wrapText="1"/>
    </xf>
    <xf numFmtId="0" fontId="53" fillId="0" borderId="0" xfId="5" applyFont="1"/>
    <xf numFmtId="0" fontId="53" fillId="0" borderId="0" xfId="5" applyFont="1" applyAlignment="1">
      <alignment horizontal="left"/>
    </xf>
    <xf numFmtId="0" fontId="74" fillId="0" borderId="0" xfId="5" applyFont="1" applyFill="1"/>
    <xf numFmtId="14" fontId="52" fillId="0" borderId="0" xfId="5" applyNumberFormat="1" applyFont="1" applyAlignment="1">
      <alignment wrapText="1"/>
    </xf>
    <xf numFmtId="14" fontId="54" fillId="5" borderId="31" xfId="4" applyNumberFormat="1" applyFont="1" applyBorder="1" applyAlignment="1" applyProtection="1">
      <alignment horizontal="left" wrapText="1"/>
    </xf>
    <xf numFmtId="0" fontId="54" fillId="5" borderId="31" xfId="4" applyNumberFormat="1" applyBorder="1" applyAlignment="1" applyProtection="1">
      <alignment horizontal="center" wrapText="1"/>
    </xf>
    <xf numFmtId="0" fontId="75" fillId="0" borderId="41" xfId="5" applyFont="1" applyBorder="1"/>
    <xf numFmtId="16" fontId="53" fillId="0" borderId="0" xfId="5" applyNumberFormat="1" applyFont="1" applyAlignment="1">
      <alignment horizontal="left"/>
    </xf>
    <xf numFmtId="16" fontId="52" fillId="0" borderId="0" xfId="5" applyNumberFormat="1" applyFont="1" applyAlignment="1">
      <alignment horizontal="left"/>
    </xf>
    <xf numFmtId="0" fontId="76" fillId="0" borderId="0" xfId="5" applyFont="1" applyAlignment="1">
      <alignment wrapText="1"/>
    </xf>
    <xf numFmtId="0" fontId="76" fillId="0" borderId="0" xfId="5" applyFont="1"/>
    <xf numFmtId="0" fontId="76" fillId="0" borderId="0" xfId="5" applyFont="1" applyAlignment="1"/>
    <xf numFmtId="0" fontId="77" fillId="0" borderId="0" xfId="5" applyFont="1" applyAlignment="1">
      <alignment wrapText="1"/>
    </xf>
    <xf numFmtId="16" fontId="78" fillId="0" borderId="0" xfId="5" applyNumberFormat="1" applyFont="1" applyAlignment="1">
      <alignment horizontal="left"/>
    </xf>
    <xf numFmtId="0" fontId="77" fillId="0" borderId="0" xfId="5" applyFont="1" applyAlignment="1"/>
    <xf numFmtId="0" fontId="73" fillId="0" borderId="0" xfId="5" applyFont="1" applyAlignment="1"/>
    <xf numFmtId="16" fontId="84" fillId="0" borderId="31" xfId="5" applyNumberFormat="1" applyFont="1" applyBorder="1" applyAlignment="1">
      <alignment horizontal="left"/>
    </xf>
    <xf numFmtId="0" fontId="52" fillId="0" borderId="0" xfId="5" applyFont="1" applyFill="1" applyBorder="1" applyAlignment="1">
      <alignment horizontal="center"/>
    </xf>
    <xf numFmtId="0" fontId="52" fillId="0" borderId="0" xfId="5" applyFont="1" applyFill="1" applyBorder="1" applyAlignment="1">
      <alignment horizontal="left"/>
    </xf>
    <xf numFmtId="0" fontId="52" fillId="0" borderId="0" xfId="5" applyFont="1" applyFill="1" applyBorder="1"/>
    <xf numFmtId="0" fontId="52" fillId="0" borderId="0" xfId="87" applyFont="1" applyFill="1" applyBorder="1"/>
    <xf numFmtId="0" fontId="27" fillId="0" borderId="0" xfId="3"/>
    <xf numFmtId="0" fontId="52" fillId="0" borderId="0" xfId="5" applyFont="1" applyAlignment="1"/>
    <xf numFmtId="0" fontId="52" fillId="0" borderId="0" xfId="5" applyFont="1"/>
    <xf numFmtId="0" fontId="52" fillId="0" borderId="0" xfId="5" applyFont="1" applyFill="1"/>
    <xf numFmtId="0" fontId="53" fillId="0" borderId="0" xfId="5" applyFont="1" applyFill="1"/>
    <xf numFmtId="0" fontId="52" fillId="0" borderId="0" xfId="5" applyFont="1" applyAlignment="1">
      <alignment wrapText="1"/>
    </xf>
    <xf numFmtId="0" fontId="53" fillId="0" borderId="0" xfId="5" applyFont="1"/>
    <xf numFmtId="0" fontId="53" fillId="0" borderId="0" xfId="5" applyFont="1" applyAlignment="1">
      <alignment horizontal="left"/>
    </xf>
    <xf numFmtId="0" fontId="74" fillId="0" borderId="0" xfId="5" applyFont="1" applyFill="1"/>
    <xf numFmtId="14" fontId="52" fillId="0" borderId="0" xfId="5" applyNumberFormat="1" applyFont="1" applyAlignment="1">
      <alignment wrapText="1"/>
    </xf>
    <xf numFmtId="14" fontId="54" fillId="5" borderId="31" xfId="4" applyNumberFormat="1" applyFont="1" applyBorder="1" applyAlignment="1" applyProtection="1">
      <alignment horizontal="left" wrapText="1"/>
    </xf>
    <xf numFmtId="0" fontId="54" fillId="5" borderId="31" xfId="4" applyNumberFormat="1" applyBorder="1" applyAlignment="1" applyProtection="1">
      <alignment horizontal="center" wrapText="1"/>
    </xf>
    <xf numFmtId="0" fontId="75" fillId="0" borderId="41" xfId="5" applyFont="1" applyBorder="1"/>
    <xf numFmtId="16" fontId="53" fillId="0" borderId="0" xfId="5" applyNumberFormat="1" applyFont="1" applyAlignment="1">
      <alignment horizontal="left"/>
    </xf>
    <xf numFmtId="16" fontId="52" fillId="0" borderId="0" xfId="5" applyNumberFormat="1" applyFont="1" applyAlignment="1">
      <alignment horizontal="left"/>
    </xf>
    <xf numFmtId="0" fontId="76" fillId="0" borderId="0" xfId="5" applyFont="1" applyAlignment="1">
      <alignment wrapText="1"/>
    </xf>
    <xf numFmtId="0" fontId="76" fillId="0" borderId="0" xfId="5" applyFont="1"/>
    <xf numFmtId="0" fontId="76" fillId="0" borderId="0" xfId="5" applyFont="1" applyAlignment="1"/>
    <xf numFmtId="0" fontId="77" fillId="0" borderId="0" xfId="5" applyFont="1" applyAlignment="1">
      <alignment wrapText="1"/>
    </xf>
    <xf numFmtId="16" fontId="78" fillId="0" borderId="0" xfId="5" applyNumberFormat="1" applyFont="1" applyAlignment="1">
      <alignment horizontal="left"/>
    </xf>
    <xf numFmtId="0" fontId="77" fillId="0" borderId="0" xfId="5" applyFont="1" applyAlignment="1"/>
    <xf numFmtId="0" fontId="73" fillId="0" borderId="0" xfId="5" applyFont="1" applyAlignment="1"/>
    <xf numFmtId="16" fontId="84" fillId="0" borderId="31" xfId="5" applyNumberFormat="1" applyFont="1" applyBorder="1" applyAlignment="1">
      <alignment horizontal="left"/>
    </xf>
    <xf numFmtId="0" fontId="27" fillId="0" borderId="0" xfId="3"/>
    <xf numFmtId="0" fontId="52" fillId="0" borderId="0" xfId="5" applyFont="1" applyAlignment="1"/>
    <xf numFmtId="0" fontId="52" fillId="0" borderId="0" xfId="5" applyFont="1"/>
    <xf numFmtId="0" fontId="53" fillId="0" borderId="0" xfId="5" applyFont="1"/>
    <xf numFmtId="0" fontId="53" fillId="0" borderId="0" xfId="5" applyFont="1" applyAlignment="1">
      <alignment horizontal="left"/>
    </xf>
    <xf numFmtId="0" fontId="53" fillId="0" borderId="31" xfId="5" applyFont="1" applyBorder="1" applyAlignment="1"/>
    <xf numFmtId="0" fontId="53" fillId="0" borderId="41" xfId="5" applyFont="1" applyBorder="1"/>
    <xf numFmtId="0" fontId="53" fillId="0" borderId="43" xfId="5" applyFont="1" applyBorder="1"/>
    <xf numFmtId="0" fontId="53" fillId="0" borderId="42" xfId="5" applyFont="1" applyBorder="1"/>
    <xf numFmtId="0" fontId="74" fillId="0" borderId="0" xfId="5" applyFont="1" applyFill="1"/>
    <xf numFmtId="14" fontId="52" fillId="0" borderId="0" xfId="5" applyNumberFormat="1" applyFont="1" applyAlignment="1">
      <alignment wrapText="1"/>
    </xf>
    <xf numFmtId="0" fontId="77" fillId="0" borderId="0" xfId="5" applyFont="1" applyAlignment="1">
      <alignment wrapText="1"/>
    </xf>
    <xf numFmtId="0" fontId="84" fillId="0" borderId="0" xfId="5" applyFont="1" applyAlignment="1">
      <alignment horizontal="left"/>
    </xf>
    <xf numFmtId="0" fontId="60" fillId="0" borderId="41" xfId="5" applyFont="1" applyBorder="1"/>
    <xf numFmtId="0" fontId="60" fillId="0" borderId="43" xfId="5" applyFont="1" applyBorder="1"/>
    <xf numFmtId="0" fontId="60" fillId="0" borderId="0" xfId="5" applyFont="1" applyFill="1"/>
    <xf numFmtId="0" fontId="75" fillId="10" borderId="0" xfId="5" applyFont="1" applyFill="1" applyBorder="1"/>
    <xf numFmtId="0" fontId="60" fillId="0" borderId="0" xfId="5" applyFont="1" applyFill="1" applyBorder="1" applyAlignment="1"/>
    <xf numFmtId="0" fontId="54" fillId="0" borderId="0" xfId="4" applyNumberFormat="1" applyFill="1" applyBorder="1" applyAlignment="1" applyProtection="1">
      <alignment horizontal="center"/>
    </xf>
    <xf numFmtId="16" fontId="84" fillId="0" borderId="31" xfId="5" applyNumberFormat="1" applyFont="1" applyBorder="1" applyAlignment="1">
      <alignment horizontal="left"/>
    </xf>
    <xf numFmtId="0" fontId="27" fillId="0" borderId="0" xfId="3"/>
    <xf numFmtId="0" fontId="52" fillId="0" borderId="0" xfId="5" applyFont="1"/>
    <xf numFmtId="0" fontId="53" fillId="0" borderId="0" xfId="5" applyFont="1" applyFill="1"/>
    <xf numFmtId="1" fontId="52" fillId="0" borderId="0" xfId="5" applyNumberFormat="1" applyFont="1" applyAlignment="1">
      <alignment horizontal="left" vertical="center"/>
    </xf>
    <xf numFmtId="0" fontId="52" fillId="0" borderId="0" xfId="5" applyFont="1" applyAlignment="1">
      <alignment horizontal="right" vertical="center" wrapText="1"/>
    </xf>
    <xf numFmtId="1" fontId="52" fillId="0" borderId="0" xfId="5" applyNumberFormat="1" applyFont="1" applyAlignment="1">
      <alignment horizontal="left"/>
    </xf>
    <xf numFmtId="1" fontId="79" fillId="0" borderId="0" xfId="5" applyNumberFormat="1" applyFont="1" applyAlignment="1">
      <alignment horizontal="center" vertical="center" wrapText="1"/>
    </xf>
    <xf numFmtId="0" fontId="79" fillId="0" borderId="0" xfId="5" applyFont="1" applyAlignment="1">
      <alignment horizontal="center" vertical="center" wrapText="1"/>
    </xf>
    <xf numFmtId="164" fontId="52" fillId="0" borderId="0" xfId="5" applyNumberFormat="1" applyFont="1" applyAlignment="1">
      <alignment horizontal="left" vertical="center"/>
    </xf>
    <xf numFmtId="164" fontId="60" fillId="0" borderId="0" xfId="5" applyNumberFormat="1" applyFont="1" applyAlignment="1">
      <alignment horizontal="left" vertical="center"/>
    </xf>
    <xf numFmtId="164" fontId="60" fillId="0" borderId="0" xfId="5" applyNumberFormat="1" applyFont="1" applyAlignment="1">
      <alignment horizontal="left" vertical="center" wrapText="1"/>
    </xf>
    <xf numFmtId="1" fontId="79" fillId="0" borderId="45" xfId="5" applyNumberFormat="1" applyFont="1" applyBorder="1" applyAlignment="1">
      <alignment horizontal="center" vertical="center" wrapText="1"/>
    </xf>
    <xf numFmtId="0" fontId="79" fillId="0" borderId="45" xfId="5" applyFont="1" applyBorder="1" applyAlignment="1">
      <alignment horizontal="center" vertical="center" wrapText="1"/>
    </xf>
    <xf numFmtId="0" fontId="28" fillId="0" borderId="0" xfId="5" applyFont="1" applyAlignment="1">
      <alignment horizontal="left" vertical="center" wrapText="1"/>
    </xf>
    <xf numFmtId="0" fontId="28" fillId="0" borderId="0" xfId="5" applyFont="1" applyFill="1" applyAlignment="1">
      <alignment horizontal="left" vertical="center" wrapText="1"/>
    </xf>
    <xf numFmtId="0" fontId="63" fillId="0" borderId="0" xfId="5" applyFont="1" applyAlignment="1">
      <alignment horizontal="center" vertical="center" wrapText="1"/>
    </xf>
    <xf numFmtId="14" fontId="52" fillId="0" borderId="0" xfId="5" applyNumberFormat="1" applyFont="1" applyFill="1" applyAlignment="1">
      <alignment horizontal="right" vertical="center" wrapText="1"/>
    </xf>
    <xf numFmtId="14" fontId="52" fillId="0" borderId="34" xfId="5" applyNumberFormat="1" applyFont="1" applyBorder="1" applyAlignment="1">
      <alignment horizontal="left" vertical="center"/>
    </xf>
    <xf numFmtId="0" fontId="52" fillId="0" borderId="34" xfId="5" applyFont="1" applyBorder="1" applyAlignment="1">
      <alignment horizontal="left"/>
    </xf>
    <xf numFmtId="164" fontId="79" fillId="0" borderId="34" xfId="5" applyNumberFormat="1" applyFont="1" applyBorder="1" applyAlignment="1">
      <alignment horizontal="center" vertical="center" wrapText="1"/>
    </xf>
    <xf numFmtId="164" fontId="60" fillId="0" borderId="34" xfId="5" applyNumberFormat="1" applyFont="1" applyBorder="1" applyAlignment="1">
      <alignment horizontal="left" vertical="center"/>
    </xf>
    <xf numFmtId="164" fontId="62" fillId="0" borderId="34" xfId="5" applyNumberFormat="1" applyFont="1" applyBorder="1" applyAlignment="1">
      <alignment horizontal="center" vertical="center" wrapText="1"/>
    </xf>
    <xf numFmtId="164" fontId="79" fillId="0" borderId="47" xfId="5" applyNumberFormat="1" applyFont="1" applyBorder="1" applyAlignment="1">
      <alignment horizontal="center" vertical="center" wrapText="1"/>
    </xf>
    <xf numFmtId="0" fontId="27" fillId="0" borderId="0" xfId="3"/>
    <xf numFmtId="0" fontId="52" fillId="0" borderId="0" xfId="5" applyFont="1" applyAlignment="1"/>
    <xf numFmtId="0" fontId="52" fillId="0" borderId="0" xfId="5" applyFont="1"/>
    <xf numFmtId="0" fontId="53" fillId="0" borderId="0" xfId="5" applyFont="1"/>
    <xf numFmtId="0" fontId="53" fillId="0" borderId="0" xfId="5" applyFont="1" applyAlignment="1">
      <alignment horizontal="left"/>
    </xf>
    <xf numFmtId="0" fontId="53" fillId="0" borderId="41" xfId="5" applyFont="1" applyBorder="1"/>
    <xf numFmtId="0" fontId="53" fillId="0" borderId="43" xfId="5" applyFont="1" applyBorder="1"/>
    <xf numFmtId="0" fontId="53" fillId="0" borderId="42" xfId="5" applyFont="1" applyBorder="1"/>
    <xf numFmtId="0" fontId="74" fillId="0" borderId="0" xfId="5" applyFont="1" applyFill="1"/>
    <xf numFmtId="14" fontId="52" fillId="0" borderId="0" xfId="5" applyNumberFormat="1" applyFont="1" applyAlignment="1">
      <alignment wrapText="1"/>
    </xf>
    <xf numFmtId="16" fontId="52" fillId="0" borderId="0" xfId="5" applyNumberFormat="1" applyFont="1" applyAlignment="1">
      <alignment horizontal="left"/>
    </xf>
    <xf numFmtId="0" fontId="76" fillId="0" borderId="0" xfId="5" applyFont="1"/>
    <xf numFmtId="0" fontId="77" fillId="0" borderId="0" xfId="5" applyFont="1" applyAlignment="1">
      <alignment wrapText="1"/>
    </xf>
    <xf numFmtId="16" fontId="78" fillId="0" borderId="0" xfId="5" applyNumberFormat="1" applyFont="1" applyAlignment="1">
      <alignment horizontal="left"/>
    </xf>
    <xf numFmtId="0" fontId="84" fillId="0" borderId="0" xfId="5" applyFont="1" applyAlignment="1">
      <alignment horizontal="left"/>
    </xf>
    <xf numFmtId="0" fontId="60" fillId="0" borderId="41" xfId="5" applyFont="1" applyBorder="1"/>
    <xf numFmtId="0" fontId="60" fillId="0" borderId="43" xfId="5" applyFont="1" applyBorder="1"/>
    <xf numFmtId="0" fontId="60" fillId="10" borderId="41" xfId="5" applyFont="1" applyFill="1" applyBorder="1"/>
    <xf numFmtId="0" fontId="86" fillId="0" borderId="0" xfId="5" applyFont="1"/>
    <xf numFmtId="0" fontId="54" fillId="0" borderId="0" xfId="4" applyNumberFormat="1" applyFill="1" applyBorder="1" applyAlignment="1" applyProtection="1">
      <alignment horizontal="center"/>
    </xf>
    <xf numFmtId="0" fontId="60" fillId="10" borderId="0" xfId="5" applyFont="1" applyFill="1" applyBorder="1"/>
    <xf numFmtId="16" fontId="84" fillId="0" borderId="31" xfId="5" applyNumberFormat="1" applyFont="1" applyBorder="1" applyAlignment="1">
      <alignment horizontal="left"/>
    </xf>
    <xf numFmtId="0" fontId="52" fillId="0" borderId="0" xfId="5" applyFont="1" applyFill="1" applyBorder="1"/>
    <xf numFmtId="0" fontId="27" fillId="0" borderId="0" xfId="3"/>
    <xf numFmtId="1" fontId="52" fillId="0" borderId="0" xfId="5" applyNumberFormat="1" applyFont="1" applyAlignment="1">
      <alignment horizontal="left" vertical="center"/>
    </xf>
    <xf numFmtId="0" fontId="52" fillId="0" borderId="0" xfId="5" applyFont="1" applyAlignment="1">
      <alignment horizontal="right" vertical="center" wrapText="1"/>
    </xf>
    <xf numFmtId="1" fontId="52" fillId="0" borderId="0" xfId="5" applyNumberFormat="1" applyFont="1" applyAlignment="1">
      <alignment horizontal="left"/>
    </xf>
    <xf numFmtId="1" fontId="79" fillId="0" borderId="0" xfId="5" applyNumberFormat="1" applyFont="1" applyAlignment="1">
      <alignment horizontal="center" vertical="center" wrapText="1"/>
    </xf>
    <xf numFmtId="0" fontId="79" fillId="0" borderId="0" xfId="5" applyFont="1" applyAlignment="1">
      <alignment horizontal="center" vertical="center" wrapText="1"/>
    </xf>
    <xf numFmtId="0" fontId="79" fillId="7" borderId="0" xfId="5" applyFont="1" applyFill="1" applyAlignment="1">
      <alignment horizontal="center" vertical="center" wrapText="1"/>
    </xf>
    <xf numFmtId="14" fontId="52" fillId="0" borderId="34" xfId="5" applyNumberFormat="1" applyFont="1" applyBorder="1" applyAlignment="1">
      <alignment horizontal="left" vertical="center"/>
    </xf>
    <xf numFmtId="0" fontId="52" fillId="0" borderId="34" xfId="5" applyFont="1" applyBorder="1" applyAlignment="1">
      <alignment horizontal="left"/>
    </xf>
    <xf numFmtId="0" fontId="83" fillId="11" borderId="33" xfId="6" applyFont="1" applyFill="1" applyBorder="1" applyAlignment="1">
      <alignment horizontal="center" vertical="center" wrapText="1"/>
    </xf>
    <xf numFmtId="14" fontId="54" fillId="11" borderId="31" xfId="4" applyNumberFormat="1" applyFont="1" applyFill="1" applyBorder="1" applyAlignment="1" applyProtection="1">
      <alignment horizontal="left" wrapText="1"/>
    </xf>
    <xf numFmtId="0" fontId="54" fillId="11" borderId="31" xfId="4" applyNumberFormat="1" applyFill="1" applyBorder="1" applyAlignment="1" applyProtection="1">
      <alignment horizontal="center" wrapText="1"/>
    </xf>
    <xf numFmtId="164" fontId="83" fillId="11" borderId="48" xfId="6" applyNumberFormat="1" applyFont="1" applyFill="1" applyBorder="1" applyAlignment="1">
      <alignment horizontal="center" vertical="center" wrapText="1"/>
    </xf>
    <xf numFmtId="0" fontId="60" fillId="0" borderId="0" xfId="5" applyFont="1" applyFill="1" applyBorder="1"/>
    <xf numFmtId="0" fontId="27" fillId="0" borderId="0" xfId="3"/>
    <xf numFmtId="0" fontId="73" fillId="0" borderId="0" xfId="5" applyFont="1" applyFill="1" applyAlignment="1">
      <alignment vertical="top"/>
    </xf>
    <xf numFmtId="0" fontId="54" fillId="5" borderId="31" xfId="4" applyNumberFormat="1" applyBorder="1" applyAlignment="1" applyProtection="1">
      <alignment horizontal="center" wrapText="1"/>
    </xf>
    <xf numFmtId="0" fontId="54" fillId="5" borderId="31" xfId="4" applyNumberFormat="1" applyBorder="1" applyAlignment="1" applyProtection="1">
      <alignment horizontal="center"/>
    </xf>
    <xf numFmtId="0" fontId="52" fillId="0" borderId="0" xfId="6" applyFont="1"/>
    <xf numFmtId="0" fontId="52" fillId="0" borderId="0" xfId="6" applyFont="1" applyAlignment="1">
      <alignment horizontal="left"/>
    </xf>
    <xf numFmtId="0" fontId="53" fillId="0" borderId="0" xfId="6" applyNumberFormat="1" applyFont="1" applyAlignment="1">
      <alignment horizontal="left"/>
    </xf>
    <xf numFmtId="0" fontId="84" fillId="0" borderId="0" xfId="6" applyNumberFormat="1" applyFont="1" applyAlignment="1">
      <alignment horizontal="left"/>
    </xf>
    <xf numFmtId="0" fontId="52" fillId="0" borderId="0" xfId="6" applyFont="1" applyFill="1"/>
    <xf numFmtId="0" fontId="51" fillId="0" borderId="0" xfId="6"/>
    <xf numFmtId="0" fontId="90" fillId="0" borderId="0" xfId="6" applyFont="1"/>
    <xf numFmtId="0" fontId="51" fillId="0" borderId="0" xfId="6" applyNumberFormat="1"/>
    <xf numFmtId="0" fontId="54" fillId="5" borderId="31" xfId="4" applyNumberFormat="1" applyFont="1" applyBorder="1" applyAlignment="1" applyProtection="1">
      <alignment horizontal="left" wrapText="1"/>
    </xf>
    <xf numFmtId="0" fontId="51" fillId="0" borderId="0" xfId="6" applyFont="1" applyFill="1"/>
    <xf numFmtId="0" fontId="56" fillId="0" borderId="0" xfId="6" applyFont="1"/>
    <xf numFmtId="16" fontId="84" fillId="0" borderId="31" xfId="5" applyNumberFormat="1" applyFont="1" applyBorder="1" applyAlignment="1">
      <alignment horizontal="left"/>
    </xf>
    <xf numFmtId="0" fontId="27" fillId="0" borderId="0" xfId="3"/>
    <xf numFmtId="0" fontId="52" fillId="0" borderId="0" xfId="6" applyFont="1"/>
    <xf numFmtId="0" fontId="83" fillId="5" borderId="33" xfId="6" applyFont="1" applyFill="1" applyBorder="1" applyAlignment="1">
      <alignment horizontal="center" vertical="center" wrapText="1"/>
    </xf>
    <xf numFmtId="0" fontId="52" fillId="0" borderId="31" xfId="6" applyFont="1" applyFill="1" applyBorder="1" applyAlignment="1">
      <alignment horizontal="center" vertical="center" wrapText="1"/>
    </xf>
    <xf numFmtId="1" fontId="52" fillId="0" borderId="0" xfId="6" applyNumberFormat="1" applyFont="1" applyAlignment="1">
      <alignment horizontal="left" vertical="center"/>
    </xf>
    <xf numFmtId="0" fontId="52" fillId="0" borderId="0" xfId="6" applyFont="1" applyAlignment="1">
      <alignment horizontal="right" vertical="center" wrapText="1"/>
    </xf>
    <xf numFmtId="1" fontId="52" fillId="0" borderId="0" xfId="6" applyNumberFormat="1" applyFont="1" applyAlignment="1">
      <alignment horizontal="left"/>
    </xf>
    <xf numFmtId="1" fontId="79" fillId="0" borderId="0" xfId="6" applyNumberFormat="1" applyFont="1" applyAlignment="1">
      <alignment horizontal="center" vertical="center" wrapText="1"/>
    </xf>
    <xf numFmtId="0" fontId="79" fillId="0" borderId="0" xfId="6" applyFont="1" applyAlignment="1">
      <alignment horizontal="center" vertical="center" wrapText="1"/>
    </xf>
    <xf numFmtId="164" fontId="60" fillId="0" borderId="0" xfId="6" applyNumberFormat="1" applyFont="1" applyAlignment="1">
      <alignment horizontal="left" vertical="center"/>
    </xf>
    <xf numFmtId="164" fontId="60" fillId="0" borderId="0" xfId="6" applyNumberFormat="1" applyFont="1" applyAlignment="1">
      <alignment horizontal="left" vertical="center" wrapText="1"/>
    </xf>
    <xf numFmtId="1" fontId="79" fillId="0" borderId="45" xfId="6" applyNumberFormat="1" applyFont="1" applyBorder="1" applyAlignment="1">
      <alignment horizontal="center" vertical="center" wrapText="1"/>
    </xf>
    <xf numFmtId="0" fontId="79" fillId="0" borderId="45" xfId="6" applyFont="1" applyBorder="1" applyAlignment="1">
      <alignment horizontal="center" vertical="center" wrapText="1"/>
    </xf>
    <xf numFmtId="0" fontId="87" fillId="0" borderId="45" xfId="6" applyFont="1" applyBorder="1" applyAlignment="1">
      <alignment horizontal="left" vertical="center" wrapText="1"/>
    </xf>
    <xf numFmtId="0" fontId="84" fillId="0" borderId="0" xfId="6" applyNumberFormat="1" applyFont="1" applyAlignment="1">
      <alignment horizontal="left"/>
    </xf>
    <xf numFmtId="0" fontId="52" fillId="0" borderId="0" xfId="6" applyFont="1" applyAlignment="1">
      <alignment horizontal="left" vertical="center"/>
    </xf>
    <xf numFmtId="14" fontId="51" fillId="0" borderId="0" xfId="6" applyNumberFormat="1" applyFont="1" applyAlignment="1">
      <alignment horizontal="left" vertical="center"/>
    </xf>
    <xf numFmtId="1" fontId="51" fillId="0" borderId="0" xfId="6" applyNumberFormat="1" applyAlignment="1">
      <alignment horizontal="left"/>
    </xf>
    <xf numFmtId="1" fontId="51" fillId="0" borderId="0" xfId="6" applyNumberFormat="1" applyAlignment="1">
      <alignment horizontal="center" vertical="center" wrapText="1"/>
    </xf>
    <xf numFmtId="0" fontId="63" fillId="0" borderId="0" xfId="5" applyFont="1" applyAlignment="1">
      <alignment horizontal="center" vertical="center" wrapText="1"/>
    </xf>
    <xf numFmtId="14" fontId="52" fillId="0" borderId="0" xfId="6" applyNumberFormat="1" applyFont="1" applyAlignment="1">
      <alignment horizontal="right" vertical="center" wrapText="1"/>
    </xf>
    <xf numFmtId="164" fontId="79" fillId="0" borderId="34" xfId="5" applyNumberFormat="1" applyFont="1" applyBorder="1" applyAlignment="1">
      <alignment horizontal="center" vertical="center" wrapText="1"/>
    </xf>
    <xf numFmtId="0" fontId="31" fillId="0" borderId="0" xfId="6" applyFont="1"/>
    <xf numFmtId="0" fontId="27" fillId="0" borderId="0" xfId="3"/>
    <xf numFmtId="164" fontId="83" fillId="5" borderId="33" xfId="6" applyNumberFormat="1" applyFont="1" applyFill="1" applyBorder="1" applyAlignment="1">
      <alignment horizontal="center" vertical="center" wrapText="1"/>
    </xf>
    <xf numFmtId="0" fontId="83" fillId="5" borderId="33" xfId="6" applyFont="1" applyFill="1" applyBorder="1" applyAlignment="1">
      <alignment horizontal="center" vertical="center" wrapText="1"/>
    </xf>
    <xf numFmtId="1" fontId="52" fillId="0" borderId="0" xfId="6" applyNumberFormat="1" applyFont="1" applyAlignment="1">
      <alignment horizontal="left" vertical="center"/>
    </xf>
    <xf numFmtId="0" fontId="52" fillId="0" borderId="0" xfId="6" applyFont="1" applyAlignment="1">
      <alignment horizontal="right" vertical="center" wrapText="1"/>
    </xf>
    <xf numFmtId="1" fontId="52" fillId="0" borderId="0" xfId="6" applyNumberFormat="1" applyFont="1" applyAlignment="1">
      <alignment horizontal="left"/>
    </xf>
    <xf numFmtId="1" fontId="79" fillId="0" borderId="0" xfId="6" applyNumberFormat="1" applyFont="1" applyAlignment="1">
      <alignment horizontal="center" vertical="center" wrapText="1"/>
    </xf>
    <xf numFmtId="0" fontId="79" fillId="0" borderId="0" xfId="6" applyFont="1" applyAlignment="1">
      <alignment horizontal="center" vertical="center" wrapText="1"/>
    </xf>
    <xf numFmtId="164" fontId="60" fillId="0" borderId="0" xfId="6" applyNumberFormat="1" applyFont="1" applyAlignment="1">
      <alignment horizontal="left" vertical="center"/>
    </xf>
    <xf numFmtId="164" fontId="60" fillId="0" borderId="0" xfId="6" applyNumberFormat="1" applyFont="1" applyAlignment="1">
      <alignment horizontal="left" vertical="center" wrapText="1"/>
    </xf>
    <xf numFmtId="1" fontId="79" fillId="0" borderId="45" xfId="6" applyNumberFormat="1" applyFont="1" applyBorder="1" applyAlignment="1">
      <alignment horizontal="center" vertical="center" wrapText="1"/>
    </xf>
    <xf numFmtId="0" fontId="79" fillId="0" borderId="45" xfId="6" applyFont="1" applyBorder="1" applyAlignment="1">
      <alignment horizontal="center" vertical="center" wrapText="1"/>
    </xf>
    <xf numFmtId="0" fontId="87" fillId="0" borderId="45" xfId="6" applyFont="1" applyBorder="1" applyAlignment="1">
      <alignment horizontal="left" vertical="center" wrapText="1"/>
    </xf>
    <xf numFmtId="0" fontId="28" fillId="0" borderId="0" xfId="6" applyFont="1" applyAlignment="1">
      <alignment horizontal="left" vertical="center" wrapText="1"/>
    </xf>
    <xf numFmtId="14" fontId="52" fillId="0" borderId="31" xfId="6" applyNumberFormat="1" applyFont="1" applyFill="1" applyBorder="1" applyAlignment="1">
      <alignment horizontal="center" vertical="center" wrapText="1"/>
    </xf>
    <xf numFmtId="14" fontId="52" fillId="0" borderId="0" xfId="6" applyNumberFormat="1" applyFont="1" applyAlignment="1">
      <alignment horizontal="right" vertical="center" wrapText="1"/>
    </xf>
    <xf numFmtId="164" fontId="62" fillId="0" borderId="34" xfId="5" applyNumberFormat="1" applyFont="1" applyBorder="1" applyAlignment="1">
      <alignment horizontal="center" vertical="center" wrapText="1"/>
    </xf>
    <xf numFmtId="0" fontId="52" fillId="0" borderId="34" xfId="5" applyFont="1" applyBorder="1"/>
    <xf numFmtId="16" fontId="52" fillId="0" borderId="34" xfId="5" applyNumberFormat="1" applyFont="1" applyBorder="1" applyAlignment="1">
      <alignment horizontal="left"/>
    </xf>
    <xf numFmtId="0" fontId="27" fillId="0" borderId="0" xfId="3"/>
    <xf numFmtId="0" fontId="51" fillId="0" borderId="0" xfId="5"/>
    <xf numFmtId="0" fontId="52" fillId="0" borderId="0" xfId="5" applyFont="1" applyAlignment="1">
      <alignment horizontal="left"/>
    </xf>
    <xf numFmtId="0" fontId="52" fillId="0" borderId="0" xfId="5" applyFont="1" applyAlignment="1">
      <alignment horizontal="right"/>
    </xf>
    <xf numFmtId="0" fontId="52" fillId="0" borderId="0" xfId="5" applyFont="1" applyAlignment="1"/>
    <xf numFmtId="0" fontId="52" fillId="0" borderId="0" xfId="5" applyFont="1"/>
    <xf numFmtId="0" fontId="52" fillId="0" borderId="0" xfId="5" applyFont="1" applyAlignment="1">
      <alignment wrapText="1"/>
    </xf>
    <xf numFmtId="0" fontId="52" fillId="0" borderId="0" xfId="5" applyFont="1" applyAlignment="1">
      <alignment horizontal="left" wrapText="1"/>
    </xf>
    <xf numFmtId="14" fontId="71" fillId="0" borderId="0" xfId="5" applyNumberFormat="1" applyFont="1" applyAlignment="1">
      <alignment horizontal="left"/>
    </xf>
    <xf numFmtId="0" fontId="52" fillId="0" borderId="0" xfId="5" applyFont="1" applyAlignment="1">
      <alignment horizontal="center"/>
    </xf>
    <xf numFmtId="0" fontId="53" fillId="0" borderId="0" xfId="5" applyFont="1"/>
    <xf numFmtId="0" fontId="53" fillId="0" borderId="0" xfId="5" applyFont="1" applyAlignment="1">
      <alignment horizontal="left"/>
    </xf>
    <xf numFmtId="0" fontId="73" fillId="0" borderId="0" xfId="5" applyFont="1" applyAlignment="1">
      <alignment horizontal="left"/>
    </xf>
    <xf numFmtId="0" fontId="73" fillId="0" borderId="0" xfId="5" applyFont="1" applyFill="1" applyAlignment="1"/>
    <xf numFmtId="0" fontId="52" fillId="0" borderId="0" xfId="5" applyFont="1" applyFill="1" applyAlignment="1"/>
    <xf numFmtId="0" fontId="73" fillId="0" borderId="0" xfId="5" applyFont="1" applyFill="1"/>
    <xf numFmtId="0" fontId="73" fillId="0" borderId="0" xfId="5" applyFont="1"/>
    <xf numFmtId="0" fontId="53" fillId="0" borderId="31" xfId="5" applyFont="1" applyBorder="1" applyAlignment="1"/>
    <xf numFmtId="0" fontId="53" fillId="0" borderId="41" xfId="5" applyFont="1" applyBorder="1"/>
    <xf numFmtId="0" fontId="53" fillId="0" borderId="43" xfId="5" applyFont="1" applyBorder="1"/>
    <xf numFmtId="0" fontId="53" fillId="0" borderId="42" xfId="5" applyFont="1" applyBorder="1"/>
    <xf numFmtId="14" fontId="52" fillId="0" borderId="0" xfId="5" applyNumberFormat="1" applyFont="1" applyAlignment="1">
      <alignment wrapText="1"/>
    </xf>
    <xf numFmtId="14" fontId="54" fillId="5" borderId="31" xfId="4" applyNumberFormat="1" applyFont="1" applyBorder="1" applyAlignment="1" applyProtection="1">
      <alignment horizontal="left" wrapText="1"/>
    </xf>
    <xf numFmtId="0" fontId="54" fillId="5" borderId="31" xfId="4" applyNumberFormat="1" applyBorder="1" applyAlignment="1" applyProtection="1">
      <alignment horizontal="center" wrapText="1"/>
    </xf>
    <xf numFmtId="0" fontId="54" fillId="5" borderId="31" xfId="4" applyNumberFormat="1" applyBorder="1" applyAlignment="1" applyProtection="1">
      <alignment horizontal="center"/>
    </xf>
    <xf numFmtId="0" fontId="75" fillId="0" borderId="41" xfId="5" applyFont="1" applyBorder="1"/>
    <xf numFmtId="0" fontId="60" fillId="0" borderId="31" xfId="5" applyFont="1" applyFill="1" applyBorder="1" applyAlignment="1">
      <alignment horizontal="left"/>
    </xf>
    <xf numFmtId="0" fontId="60" fillId="0" borderId="31" xfId="5" applyFont="1" applyFill="1" applyBorder="1" applyAlignment="1">
      <alignment wrapText="1"/>
    </xf>
    <xf numFmtId="16" fontId="53" fillId="0" borderId="0" xfId="5" applyNumberFormat="1" applyFont="1" applyAlignment="1">
      <alignment horizontal="left"/>
    </xf>
    <xf numFmtId="16" fontId="52" fillId="0" borderId="0" xfId="5" applyNumberFormat="1" applyFont="1" applyAlignment="1">
      <alignment horizontal="left"/>
    </xf>
    <xf numFmtId="0" fontId="76" fillId="0" borderId="0" xfId="5" applyFont="1" applyAlignment="1">
      <alignment wrapText="1"/>
    </xf>
    <xf numFmtId="0" fontId="76" fillId="0" borderId="0" xfId="5" applyFont="1"/>
    <xf numFmtId="0" fontId="73" fillId="0" borderId="0" xfId="5" applyFont="1" applyAlignment="1"/>
    <xf numFmtId="0" fontId="52" fillId="0" borderId="0" xfId="6" applyFont="1"/>
    <xf numFmtId="0" fontId="52" fillId="0" borderId="30" xfId="5" applyFont="1" applyBorder="1"/>
    <xf numFmtId="0" fontId="80" fillId="0" borderId="0" xfId="5" applyFont="1" applyAlignment="1">
      <alignment horizontal="left"/>
    </xf>
    <xf numFmtId="0" fontId="81" fillId="0" borderId="0" xfId="5" applyFont="1" applyAlignment="1">
      <alignment horizontal="left"/>
    </xf>
    <xf numFmtId="0" fontId="82" fillId="0" borderId="0" xfId="5" applyFont="1" applyAlignment="1">
      <alignment wrapText="1"/>
    </xf>
    <xf numFmtId="0" fontId="82" fillId="0" borderId="0" xfId="5" applyFont="1"/>
    <xf numFmtId="0" fontId="81" fillId="0" borderId="0" xfId="5" applyFont="1" applyAlignment="1">
      <alignment wrapText="1"/>
    </xf>
    <xf numFmtId="0" fontId="81" fillId="0" borderId="0" xfId="5" applyFont="1"/>
    <xf numFmtId="0" fontId="60" fillId="0" borderId="0" xfId="5" applyFont="1" applyAlignment="1">
      <alignment horizontal="left" wrapText="1"/>
    </xf>
    <xf numFmtId="0" fontId="60" fillId="0" borderId="0" xfId="5" applyFont="1"/>
    <xf numFmtId="0" fontId="60" fillId="0" borderId="0" xfId="5" applyFont="1" applyAlignment="1">
      <alignment horizontal="left"/>
    </xf>
    <xf numFmtId="0" fontId="84" fillId="0" borderId="0" xfId="5" applyFont="1" applyAlignment="1">
      <alignment horizontal="left"/>
    </xf>
    <xf numFmtId="0" fontId="60" fillId="0" borderId="43" xfId="5" applyFont="1" applyBorder="1"/>
    <xf numFmtId="0" fontId="73" fillId="0" borderId="0" xfId="5" applyFont="1" applyAlignment="1">
      <alignment wrapText="1"/>
    </xf>
    <xf numFmtId="0" fontId="85" fillId="0" borderId="0" xfId="5" applyFont="1" applyAlignment="1">
      <alignment wrapText="1"/>
    </xf>
    <xf numFmtId="0" fontId="85" fillId="0" borderId="0" xfId="5" applyFont="1" applyAlignment="1"/>
    <xf numFmtId="0" fontId="53" fillId="0" borderId="29" xfId="6" applyFont="1" applyBorder="1" applyAlignment="1"/>
    <xf numFmtId="0" fontId="53" fillId="0" borderId="30" xfId="6" applyFont="1" applyBorder="1" applyAlignment="1"/>
    <xf numFmtId="0" fontId="52" fillId="0" borderId="0" xfId="6" applyNumberFormat="1" applyFont="1"/>
    <xf numFmtId="0" fontId="52" fillId="0" borderId="0" xfId="6" applyNumberFormat="1" applyFont="1" applyAlignment="1">
      <alignment horizontal="left"/>
    </xf>
    <xf numFmtId="0" fontId="53" fillId="0" borderId="0" xfId="6" applyNumberFormat="1" applyFont="1" applyAlignment="1">
      <alignment horizontal="left"/>
    </xf>
    <xf numFmtId="0" fontId="84" fillId="0" borderId="0" xfId="6" applyNumberFormat="1" applyFont="1" applyAlignment="1">
      <alignment horizontal="left"/>
    </xf>
    <xf numFmtId="0" fontId="52" fillId="0" borderId="0" xfId="6" applyFont="1" applyFill="1"/>
    <xf numFmtId="0" fontId="51" fillId="0" borderId="0" xfId="6"/>
    <xf numFmtId="0" fontId="51" fillId="0" borderId="0" xfId="6" applyFill="1"/>
    <xf numFmtId="0" fontId="73" fillId="0" borderId="0" xfId="6" applyFont="1"/>
    <xf numFmtId="0" fontId="52" fillId="0" borderId="0" xfId="6" applyFont="1" applyAlignment="1"/>
    <xf numFmtId="0" fontId="90" fillId="0" borderId="0" xfId="6" applyFont="1"/>
    <xf numFmtId="0" fontId="53" fillId="0" borderId="31" xfId="6" applyNumberFormat="1" applyFont="1" applyFill="1" applyBorder="1"/>
    <xf numFmtId="0" fontId="53" fillId="0" borderId="41" xfId="6" applyFont="1" applyFill="1" applyBorder="1"/>
    <xf numFmtId="0" fontId="53" fillId="0" borderId="43" xfId="6" applyFont="1" applyFill="1" applyBorder="1"/>
    <xf numFmtId="0" fontId="91" fillId="0" borderId="43" xfId="6" applyFont="1" applyFill="1" applyBorder="1"/>
    <xf numFmtId="0" fontId="53" fillId="0" borderId="42" xfId="6" applyFont="1" applyFill="1" applyBorder="1"/>
    <xf numFmtId="0" fontId="51" fillId="0" borderId="0" xfId="6" applyNumberFormat="1"/>
    <xf numFmtId="0" fontId="54" fillId="5" borderId="31" xfId="4" applyNumberFormat="1" applyFont="1" applyBorder="1" applyAlignment="1" applyProtection="1">
      <alignment horizontal="left" wrapText="1"/>
    </xf>
    <xf numFmtId="0" fontId="73" fillId="0" borderId="0" xfId="6" applyFont="1" applyAlignment="1">
      <alignment wrapText="1"/>
    </xf>
    <xf numFmtId="16" fontId="95" fillId="0" borderId="0" xfId="5" applyNumberFormat="1" applyFont="1" applyAlignment="1">
      <alignment horizontal="left"/>
    </xf>
    <xf numFmtId="0" fontId="55" fillId="0" borderId="27" xfId="6" applyFont="1" applyBorder="1"/>
    <xf numFmtId="0" fontId="60" fillId="0" borderId="42" xfId="5" applyFont="1" applyBorder="1"/>
    <xf numFmtId="0" fontId="53" fillId="0" borderId="30" xfId="5" applyFont="1" applyBorder="1"/>
    <xf numFmtId="0" fontId="53" fillId="0" borderId="27" xfId="5" applyFont="1" applyBorder="1" applyAlignment="1"/>
    <xf numFmtId="0" fontId="51" fillId="0" borderId="29" xfId="5" applyFont="1" applyBorder="1" applyAlignment="1"/>
    <xf numFmtId="0" fontId="51" fillId="0" borderId="30" xfId="5" applyFont="1" applyBorder="1" applyAlignment="1"/>
    <xf numFmtId="0" fontId="75" fillId="0" borderId="31" xfId="5" applyFont="1" applyBorder="1"/>
    <xf numFmtId="0" fontId="87" fillId="0" borderId="41" xfId="5" applyFont="1" applyBorder="1"/>
    <xf numFmtId="0" fontId="94" fillId="0" borderId="30" xfId="5" applyFont="1" applyBorder="1"/>
    <xf numFmtId="0" fontId="53" fillId="0" borderId="28" xfId="5" applyFont="1" applyBorder="1" applyAlignment="1"/>
    <xf numFmtId="0" fontId="73" fillId="0" borderId="0" xfId="6" applyFont="1" applyFill="1"/>
    <xf numFmtId="0" fontId="31" fillId="0" borderId="41" xfId="6" applyFont="1" applyBorder="1"/>
    <xf numFmtId="0" fontId="52" fillId="0" borderId="28" xfId="5" applyFont="1" applyBorder="1" applyAlignment="1"/>
    <xf numFmtId="0" fontId="52" fillId="0" borderId="29" xfId="6" applyFont="1" applyBorder="1"/>
    <xf numFmtId="0" fontId="52" fillId="0" borderId="30" xfId="6" applyFont="1" applyBorder="1"/>
    <xf numFmtId="0" fontId="53" fillId="0" borderId="27" xfId="6" applyFont="1" applyBorder="1" applyAlignment="1"/>
    <xf numFmtId="0" fontId="73" fillId="0" borderId="32" xfId="5" applyFont="1" applyBorder="1"/>
    <xf numFmtId="14" fontId="42" fillId="3" borderId="1" xfId="1" quotePrefix="1" applyNumberFormat="1" applyBorder="1" applyAlignment="1">
      <alignment horizontal="left" wrapText="1"/>
    </xf>
    <xf numFmtId="0" fontId="31" fillId="0" borderId="0" xfId="5" applyFont="1" applyAlignment="1">
      <alignment horizontal="left"/>
    </xf>
    <xf numFmtId="0" fontId="56" fillId="0" borderId="0" xfId="6" applyFont="1"/>
    <xf numFmtId="16" fontId="84" fillId="0" borderId="31" xfId="5" applyNumberFormat="1" applyFont="1" applyBorder="1" applyAlignment="1">
      <alignment horizontal="left"/>
    </xf>
    <xf numFmtId="0" fontId="21" fillId="0" borderId="8" xfId="0" applyFont="1" applyFill="1" applyBorder="1"/>
    <xf numFmtId="14" fontId="15" fillId="0" borderId="0" xfId="0" applyNumberFormat="1" applyFont="1" applyFill="1" applyAlignment="1">
      <alignment horizontal="right" vertical="center" wrapText="1"/>
    </xf>
    <xf numFmtId="0" fontId="53" fillId="0" borderId="0" xfId="5" applyFont="1" applyFill="1" applyAlignment="1">
      <alignment horizontal="left"/>
    </xf>
    <xf numFmtId="164" fontId="62" fillId="0" borderId="0" xfId="5" applyNumberFormat="1" applyFont="1" applyBorder="1" applyAlignment="1">
      <alignment horizontal="center" vertical="center" wrapText="1"/>
    </xf>
    <xf numFmtId="0" fontId="79" fillId="0" borderId="0" xfId="5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16" fontId="31" fillId="0" borderId="31" xfId="5" applyNumberFormat="1" applyFont="1" applyFill="1" applyBorder="1" applyAlignment="1">
      <alignment horizontal="left"/>
    </xf>
    <xf numFmtId="0" fontId="31" fillId="0" borderId="41" xfId="5" applyFont="1" applyFill="1" applyBorder="1"/>
    <xf numFmtId="0" fontId="27" fillId="0" borderId="0" xfId="3"/>
    <xf numFmtId="0" fontId="52" fillId="0" borderId="0" xfId="5" applyFont="1" applyAlignment="1">
      <alignment horizontal="left"/>
    </xf>
    <xf numFmtId="0" fontId="52" fillId="0" borderId="0" xfId="5" applyFont="1" applyAlignment="1"/>
    <xf numFmtId="0" fontId="52" fillId="0" borderId="0" xfId="5" applyFont="1"/>
    <xf numFmtId="0" fontId="52" fillId="0" borderId="0" xfId="5" applyFont="1" applyFill="1"/>
    <xf numFmtId="0" fontId="53" fillId="0" borderId="0" xfId="5" applyFont="1"/>
    <xf numFmtId="0" fontId="53" fillId="0" borderId="0" xfId="5" applyFont="1" applyAlignment="1">
      <alignment horizontal="left"/>
    </xf>
    <xf numFmtId="0" fontId="52" fillId="0" borderId="0" xfId="5" applyFont="1" applyFill="1" applyAlignment="1"/>
    <xf numFmtId="0" fontId="73" fillId="0" borderId="0" xfId="5" applyFont="1" applyFill="1" applyAlignment="1">
      <alignment vertical="top"/>
    </xf>
    <xf numFmtId="16" fontId="60" fillId="0" borderId="31" xfId="5" applyNumberFormat="1" applyFont="1" applyBorder="1" applyAlignment="1">
      <alignment horizontal="left"/>
    </xf>
    <xf numFmtId="16" fontId="60" fillId="0" borderId="31" xfId="5" applyNumberFormat="1" applyFont="1" applyFill="1" applyBorder="1" applyAlignment="1">
      <alignment horizontal="left"/>
    </xf>
    <xf numFmtId="0" fontId="52" fillId="0" borderId="0" xfId="5" applyFont="1" applyFill="1" applyAlignment="1">
      <alignment horizontal="left"/>
    </xf>
    <xf numFmtId="0" fontId="60" fillId="0" borderId="0" xfId="5" applyFont="1" applyFill="1"/>
    <xf numFmtId="0" fontId="60" fillId="0" borderId="31" xfId="5" applyFont="1" applyFill="1" applyBorder="1" applyAlignment="1"/>
    <xf numFmtId="0" fontId="60" fillId="0" borderId="0" xfId="5" applyFont="1" applyFill="1" applyAlignment="1"/>
    <xf numFmtId="0" fontId="60" fillId="0" borderId="0" xfId="5" applyFont="1" applyFill="1" applyBorder="1" applyAlignment="1"/>
    <xf numFmtId="0" fontId="56" fillId="0" borderId="0" xfId="6" applyFont="1"/>
    <xf numFmtId="0" fontId="62" fillId="0" borderId="0" xfId="5" applyFont="1" applyFill="1" applyBorder="1" applyAlignment="1"/>
    <xf numFmtId="16" fontId="60" fillId="4" borderId="31" xfId="5" applyNumberFormat="1" applyFont="1" applyFill="1" applyBorder="1" applyAlignment="1">
      <alignment horizontal="left"/>
    </xf>
    <xf numFmtId="0" fontId="21" fillId="0" borderId="0" xfId="8" applyFont="1" applyFill="1" applyBorder="1"/>
    <xf numFmtId="0" fontId="21" fillId="0" borderId="0" xfId="8" applyFont="1" applyBorder="1" applyAlignment="1">
      <alignment horizontal="right"/>
    </xf>
    <xf numFmtId="0" fontId="52" fillId="0" borderId="0" xfId="6" applyFont="1" applyBorder="1" applyAlignment="1"/>
    <xf numFmtId="0" fontId="27" fillId="0" borderId="32" xfId="5" applyFont="1" applyBorder="1"/>
    <xf numFmtId="0" fontId="51" fillId="0" borderId="50" xfId="5" applyFont="1" applyBorder="1" applyAlignment="1"/>
    <xf numFmtId="0" fontId="51" fillId="0" borderId="0" xfId="5" applyFont="1" applyBorder="1" applyAlignment="1"/>
    <xf numFmtId="14" fontId="2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21" fillId="0" borderId="30" xfId="5" applyFont="1" applyBorder="1"/>
    <xf numFmtId="0" fontId="23" fillId="0" borderId="32" xfId="5" applyFont="1" applyBorder="1"/>
    <xf numFmtId="0" fontId="52" fillId="0" borderId="31" xfId="5" applyFont="1" applyBorder="1" applyAlignment="1">
      <alignment horizontal="left"/>
    </xf>
    <xf numFmtId="0" fontId="0" fillId="0" borderId="1" xfId="0" applyFill="1" applyBorder="1" applyAlignment="1">
      <alignment textRotation="90"/>
    </xf>
    <xf numFmtId="0" fontId="0" fillId="0" borderId="6" xfId="0" applyFill="1" applyBorder="1" applyAlignment="1">
      <alignment textRotation="90"/>
    </xf>
    <xf numFmtId="0" fontId="0" fillId="0" borderId="12" xfId="0" applyFill="1" applyBorder="1" applyAlignment="1">
      <alignment textRotation="90"/>
    </xf>
    <xf numFmtId="0" fontId="0" fillId="0" borderId="7" xfId="0" applyFill="1" applyBorder="1" applyAlignment="1">
      <alignment textRotation="90"/>
    </xf>
    <xf numFmtId="0" fontId="0" fillId="12" borderId="6" xfId="0" applyFill="1" applyBorder="1" applyAlignment="1">
      <alignment textRotation="90"/>
    </xf>
    <xf numFmtId="0" fontId="0" fillId="12" borderId="10" xfId="0" applyFill="1" applyBorder="1" applyAlignment="1">
      <alignment textRotation="90"/>
    </xf>
    <xf numFmtId="0" fontId="0" fillId="12" borderId="1" xfId="0" applyFill="1" applyBorder="1" applyAlignment="1">
      <alignment textRotation="90"/>
    </xf>
    <xf numFmtId="0" fontId="0" fillId="12" borderId="7" xfId="0" applyFill="1" applyBorder="1" applyAlignment="1">
      <alignment textRotation="90"/>
    </xf>
    <xf numFmtId="0" fontId="0" fillId="12" borderId="15" xfId="0" applyFill="1" applyBorder="1" applyAlignment="1">
      <alignment textRotation="90"/>
    </xf>
    <xf numFmtId="0" fontId="0" fillId="12" borderId="12" xfId="0" applyFill="1" applyBorder="1" applyAlignment="1">
      <alignment textRotation="90"/>
    </xf>
    <xf numFmtId="0" fontId="55" fillId="0" borderId="52" xfId="6" applyFont="1" applyBorder="1"/>
    <xf numFmtId="0" fontId="27" fillId="0" borderId="0" xfId="3" applyFill="1"/>
    <xf numFmtId="0" fontId="52" fillId="4" borderId="0" xfId="6" applyFont="1" applyFill="1"/>
    <xf numFmtId="0" fontId="21" fillId="4" borderId="0" xfId="0" applyFont="1" applyFill="1"/>
    <xf numFmtId="0" fontId="92" fillId="4" borderId="0" xfId="6" applyNumberFormat="1" applyFont="1" applyFill="1"/>
    <xf numFmtId="0" fontId="93" fillId="4" borderId="0" xfId="6" applyFont="1" applyFill="1" applyAlignment="1">
      <alignment wrapText="1"/>
    </xf>
    <xf numFmtId="0" fontId="92" fillId="4" borderId="0" xfId="6" applyFont="1" applyFill="1"/>
    <xf numFmtId="0" fontId="21" fillId="4" borderId="0" xfId="0" applyFont="1" applyFill="1" applyBorder="1"/>
    <xf numFmtId="0" fontId="58" fillId="4" borderId="1" xfId="0" applyFont="1" applyFill="1" applyBorder="1"/>
    <xf numFmtId="0" fontId="58" fillId="4" borderId="10" xfId="0" applyFont="1" applyFill="1" applyBorder="1"/>
    <xf numFmtId="0" fontId="60" fillId="4" borderId="31" xfId="5" applyFont="1" applyFill="1" applyBorder="1"/>
    <xf numFmtId="16" fontId="53" fillId="4" borderId="0" xfId="5" applyNumberFormat="1" applyFont="1" applyFill="1" applyAlignment="1">
      <alignment horizontal="left"/>
    </xf>
    <xf numFmtId="0" fontId="52" fillId="4" borderId="0" xfId="5" applyFont="1" applyFill="1" applyAlignment="1"/>
    <xf numFmtId="0" fontId="70" fillId="4" borderId="0" xfId="3" applyFont="1" applyFill="1"/>
    <xf numFmtId="0" fontId="52" fillId="0" borderId="41" xfId="5" applyFont="1" applyFill="1" applyBorder="1" applyAlignment="1">
      <alignment horizontal="left"/>
    </xf>
    <xf numFmtId="0" fontId="52" fillId="0" borderId="43" xfId="5" applyFont="1" applyFill="1" applyBorder="1"/>
    <xf numFmtId="0" fontId="52" fillId="0" borderId="42" xfId="5" applyFont="1" applyFill="1" applyBorder="1"/>
    <xf numFmtId="0" fontId="52" fillId="0" borderId="41" xfId="5" applyFont="1" applyFill="1" applyBorder="1"/>
    <xf numFmtId="0" fontId="53" fillId="0" borderId="0" xfId="0" applyFont="1"/>
    <xf numFmtId="0" fontId="52" fillId="0" borderId="31" xfId="5" applyFont="1" applyFill="1" applyBorder="1" applyAlignment="1">
      <alignment horizontal="center" wrapText="1"/>
    </xf>
    <xf numFmtId="0" fontId="52" fillId="0" borderId="43" xfId="5" applyFont="1" applyFill="1" applyBorder="1" applyAlignment="1">
      <alignment horizontal="left"/>
    </xf>
    <xf numFmtId="0" fontId="69" fillId="0" borderId="42" xfId="5" applyFont="1" applyFill="1" applyBorder="1"/>
    <xf numFmtId="0" fontId="20" fillId="0" borderId="22" xfId="0" applyFont="1" applyBorder="1"/>
    <xf numFmtId="0" fontId="21" fillId="0" borderId="9" xfId="0" applyFont="1" applyBorder="1"/>
    <xf numFmtId="164" fontId="50" fillId="0" borderId="34" xfId="0" applyNumberFormat="1" applyFont="1" applyBorder="1" applyAlignment="1">
      <alignment horizontal="left" vertical="center"/>
    </xf>
    <xf numFmtId="0" fontId="31" fillId="0" borderId="34" xfId="0" quotePrefix="1" applyFont="1" applyBorder="1" applyAlignment="1">
      <alignment horizontal="left"/>
    </xf>
    <xf numFmtId="164" fontId="31" fillId="0" borderId="34" xfId="0" applyNumberFormat="1" applyFont="1" applyBorder="1" applyAlignment="1">
      <alignment horizontal="left" vertical="center"/>
    </xf>
    <xf numFmtId="164" fontId="46" fillId="0" borderId="34" xfId="0" applyNumberFormat="1" applyFont="1" applyBorder="1" applyAlignment="1">
      <alignment horizontal="center" vertical="center" wrapText="1"/>
    </xf>
    <xf numFmtId="164" fontId="97" fillId="8" borderId="53" xfId="0" applyNumberFormat="1" applyFont="1" applyFill="1" applyBorder="1" applyAlignment="1">
      <alignment horizontal="center" vertical="center" wrapText="1"/>
    </xf>
    <xf numFmtId="164" fontId="28" fillId="0" borderId="53" xfId="0" applyNumberFormat="1" applyFont="1" applyBorder="1" applyAlignment="1">
      <alignment horizontal="center" vertical="center" wrapText="1"/>
    </xf>
    <xf numFmtId="16" fontId="21" fillId="0" borderId="34" xfId="0" quotePrefix="1" applyNumberFormat="1" applyFont="1" applyBorder="1" applyAlignment="1">
      <alignment horizontal="left"/>
    </xf>
    <xf numFmtId="16" fontId="21" fillId="0" borderId="34" xfId="0" applyNumberFormat="1" applyFont="1" applyBorder="1" applyAlignment="1">
      <alignment horizontal="left"/>
    </xf>
    <xf numFmtId="0" fontId="21" fillId="0" borderId="34" xfId="0" applyFont="1" applyBorder="1"/>
    <xf numFmtId="0" fontId="31" fillId="0" borderId="0" xfId="6" applyFont="1" applyBorder="1"/>
    <xf numFmtId="0" fontId="58" fillId="0" borderId="10" xfId="0" applyFont="1" applyFill="1" applyBorder="1"/>
    <xf numFmtId="0" fontId="58" fillId="0" borderId="1" xfId="0" applyFont="1" applyFill="1" applyBorder="1"/>
    <xf numFmtId="0" fontId="21" fillId="0" borderId="27" xfId="5" applyFont="1" applyBorder="1"/>
    <xf numFmtId="0" fontId="21" fillId="0" borderId="16" xfId="0" applyFont="1" applyBorder="1" applyAlignment="1"/>
    <xf numFmtId="0" fontId="21" fillId="0" borderId="23" xfId="15" applyFont="1" applyBorder="1" applyAlignment="1">
      <alignment horizontal="right"/>
    </xf>
    <xf numFmtId="0" fontId="21" fillId="0" borderId="18" xfId="15" applyFont="1" applyBorder="1"/>
    <xf numFmtId="0" fontId="0" fillId="0" borderId="0" xfId="0"/>
    <xf numFmtId="0" fontId="0" fillId="0" borderId="0" xfId="0" applyBorder="1"/>
    <xf numFmtId="0" fontId="21" fillId="0" borderId="0" xfId="0" applyFont="1"/>
    <xf numFmtId="0" fontId="0" fillId="0" borderId="0" xfId="0"/>
    <xf numFmtId="0" fontId="0" fillId="0" borderId="0" xfId="0" applyBorder="1"/>
    <xf numFmtId="0" fontId="21" fillId="0" borderId="0" xfId="0" applyFont="1"/>
    <xf numFmtId="0" fontId="21" fillId="0" borderId="0" xfId="0" applyFont="1" applyBorder="1"/>
    <xf numFmtId="0" fontId="21" fillId="0" borderId="23" xfId="0" applyFont="1" applyBorder="1" applyAlignment="1">
      <alignment horizontal="right"/>
    </xf>
    <xf numFmtId="0" fontId="0" fillId="0" borderId="16" xfId="0" applyBorder="1"/>
    <xf numFmtId="0" fontId="21" fillId="0" borderId="17" xfId="0" applyFont="1" applyBorder="1"/>
    <xf numFmtId="0" fontId="21" fillId="0" borderId="18" xfId="0" applyFont="1" applyBorder="1"/>
    <xf numFmtId="0" fontId="0" fillId="0" borderId="17" xfId="0" applyBorder="1"/>
    <xf numFmtId="0" fontId="0" fillId="0" borderId="18" xfId="0" applyBorder="1"/>
    <xf numFmtId="0" fontId="15" fillId="0" borderId="17" xfId="0" applyFont="1" applyBorder="1" applyAlignment="1"/>
    <xf numFmtId="0" fontId="15" fillId="0" borderId="18" xfId="0" applyFont="1" applyBorder="1" applyAlignment="1"/>
    <xf numFmtId="0" fontId="43" fillId="0" borderId="17" xfId="0" applyFont="1" applyBorder="1" applyAlignment="1">
      <alignment wrapText="1"/>
    </xf>
    <xf numFmtId="0" fontId="43" fillId="0" borderId="18" xfId="0" applyFont="1" applyBorder="1" applyAlignment="1">
      <alignment wrapText="1"/>
    </xf>
    <xf numFmtId="0" fontId="21" fillId="0" borderId="23" xfId="0" applyFont="1" applyBorder="1" applyAlignment="1">
      <alignment horizontal="left"/>
    </xf>
    <xf numFmtId="0" fontId="21" fillId="0" borderId="23" xfId="2" applyFont="1" applyFill="1" applyBorder="1" applyAlignment="1">
      <alignment horizontal="left"/>
    </xf>
    <xf numFmtId="0" fontId="27" fillId="0" borderId="0" xfId="3"/>
    <xf numFmtId="0" fontId="21" fillId="0" borderId="22" xfId="2" applyFont="1" applyBorder="1" applyAlignment="1">
      <alignment wrapText="1"/>
    </xf>
    <xf numFmtId="0" fontId="21" fillId="0" borderId="0" xfId="0" applyFont="1" applyFill="1" applyBorder="1" applyAlignment="1"/>
    <xf numFmtId="0" fontId="88" fillId="0" borderId="0" xfId="6" applyFont="1" applyFill="1"/>
    <xf numFmtId="0" fontId="89" fillId="0" borderId="0" xfId="6" applyFont="1" applyFill="1"/>
    <xf numFmtId="0" fontId="61" fillId="0" borderId="31" xfId="6" applyFont="1" applyFill="1" applyBorder="1" applyAlignment="1">
      <alignment horizontal="center" vertical="center" wrapText="1"/>
    </xf>
    <xf numFmtId="0" fontId="27" fillId="0" borderId="0" xfId="3" applyBorder="1"/>
    <xf numFmtId="14" fontId="52" fillId="0" borderId="54" xfId="6" applyNumberFormat="1" applyFont="1" applyFill="1" applyBorder="1" applyAlignment="1">
      <alignment horizontal="center" vertical="center" wrapText="1"/>
    </xf>
    <xf numFmtId="0" fontId="27" fillId="0" borderId="55" xfId="3" applyBorder="1"/>
    <xf numFmtId="164" fontId="60" fillId="0" borderId="55" xfId="5" applyNumberFormat="1" applyFont="1" applyBorder="1" applyAlignment="1">
      <alignment horizontal="left" vertical="center"/>
    </xf>
    <xf numFmtId="0" fontId="21" fillId="0" borderId="55" xfId="0" applyFont="1" applyBorder="1"/>
    <xf numFmtId="164" fontId="79" fillId="0" borderId="55" xfId="5" applyNumberFormat="1" applyFont="1" applyBorder="1" applyAlignment="1">
      <alignment horizontal="center" vertical="center" wrapText="1"/>
    </xf>
    <xf numFmtId="164" fontId="62" fillId="0" borderId="55" xfId="5" applyNumberFormat="1" applyFont="1" applyBorder="1" applyAlignment="1">
      <alignment horizontal="center" vertical="center" wrapText="1"/>
    </xf>
    <xf numFmtId="164" fontId="83" fillId="5" borderId="56" xfId="6" applyNumberFormat="1" applyFont="1" applyFill="1" applyBorder="1" applyAlignment="1">
      <alignment horizontal="center" vertical="center" wrapText="1"/>
    </xf>
    <xf numFmtId="0" fontId="52" fillId="0" borderId="55" xfId="5" applyFont="1" applyBorder="1"/>
    <xf numFmtId="16" fontId="52" fillId="0" borderId="55" xfId="5" applyNumberFormat="1" applyFont="1" applyBorder="1" applyAlignment="1">
      <alignment horizontal="left"/>
    </xf>
    <xf numFmtId="0" fontId="104" fillId="0" borderId="0" xfId="5" applyFont="1" applyFill="1"/>
    <xf numFmtId="0" fontId="0" fillId="0" borderId="10" xfId="0" applyFill="1" applyBorder="1" applyAlignment="1">
      <alignment textRotation="90"/>
    </xf>
    <xf numFmtId="0" fontId="0" fillId="0" borderId="15" xfId="0" applyFill="1" applyBorder="1" applyAlignment="1">
      <alignment textRotation="90"/>
    </xf>
    <xf numFmtId="0" fontId="15" fillId="0" borderId="1" xfId="0" applyFont="1" applyFill="1" applyBorder="1" applyAlignment="1">
      <alignment textRotation="90"/>
    </xf>
    <xf numFmtId="0" fontId="60" fillId="0" borderId="31" xfId="5" applyFont="1" applyFill="1" applyBorder="1"/>
    <xf numFmtId="0" fontId="105" fillId="0" borderId="31" xfId="5" applyFont="1" applyFill="1" applyBorder="1"/>
    <xf numFmtId="0" fontId="31" fillId="0" borderId="31" xfId="5" applyFont="1" applyFill="1" applyBorder="1" applyAlignment="1"/>
    <xf numFmtId="0" fontId="104" fillId="0" borderId="31" xfId="5" applyFont="1" applyFill="1" applyBorder="1" applyAlignment="1"/>
    <xf numFmtId="16" fontId="60" fillId="0" borderId="0" xfId="5" applyNumberFormat="1" applyFont="1" applyFill="1" applyBorder="1" applyAlignment="1">
      <alignment horizontal="left"/>
    </xf>
    <xf numFmtId="0" fontId="106" fillId="0" borderId="0" xfId="3" applyFont="1"/>
    <xf numFmtId="0" fontId="106" fillId="0" borderId="0" xfId="0" applyFont="1" applyBorder="1" applyAlignment="1">
      <alignment wrapText="1"/>
    </xf>
    <xf numFmtId="0" fontId="106" fillId="0" borderId="0" xfId="0" applyFont="1"/>
    <xf numFmtId="164" fontId="60" fillId="0" borderId="0" xfId="5" applyNumberFormat="1" applyFont="1" applyBorder="1" applyAlignment="1">
      <alignment horizontal="left" vertical="center"/>
    </xf>
    <xf numFmtId="164" fontId="104" fillId="0" borderId="0" xfId="0" applyNumberFormat="1" applyFont="1" applyBorder="1" applyAlignment="1">
      <alignment horizontal="left" vertical="center"/>
    </xf>
    <xf numFmtId="0" fontId="28" fillId="0" borderId="0" xfId="5" applyFont="1" applyBorder="1" applyAlignment="1">
      <alignment horizontal="left" vertical="center" wrapText="1"/>
    </xf>
    <xf numFmtId="14" fontId="15" fillId="0" borderId="0" xfId="0" applyNumberFormat="1" applyFont="1" applyAlignment="1">
      <alignment horizontal="left"/>
    </xf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left" vertical="center" indent="4"/>
    </xf>
    <xf numFmtId="49" fontId="67" fillId="0" borderId="0" xfId="0" applyNumberFormat="1" applyFont="1" applyAlignment="1">
      <alignment horizontal="left" vertical="center" indent="4"/>
    </xf>
    <xf numFmtId="0" fontId="65" fillId="0" borderId="0" xfId="0" applyFont="1" applyAlignment="1">
      <alignment horizontal="left" vertical="center" indent="4"/>
    </xf>
    <xf numFmtId="0" fontId="45" fillId="0" borderId="0" xfId="0" applyFont="1" applyFill="1"/>
    <xf numFmtId="0" fontId="65" fillId="0" borderId="0" xfId="0" applyFont="1" applyAlignment="1">
      <alignment horizontal="left" vertical="center" indent="7"/>
    </xf>
    <xf numFmtId="14" fontId="39" fillId="4" borderId="0" xfId="0" applyNumberFormat="1" applyFont="1" applyFill="1" applyAlignment="1">
      <alignment horizontal="right"/>
    </xf>
    <xf numFmtId="0" fontId="31" fillId="4" borderId="31" xfId="5" applyFont="1" applyFill="1" applyBorder="1" applyAlignment="1"/>
    <xf numFmtId="0" fontId="31" fillId="0" borderId="0" xfId="5" applyFont="1" applyFill="1" applyBorder="1" applyAlignment="1"/>
    <xf numFmtId="0" fontId="27" fillId="0" borderId="0" xfId="3" applyFont="1"/>
    <xf numFmtId="0" fontId="15" fillId="0" borderId="22" xfId="0" applyFont="1" applyBorder="1" applyAlignment="1"/>
    <xf numFmtId="0" fontId="0" fillId="0" borderId="22" xfId="0" applyBorder="1" applyAlignment="1"/>
    <xf numFmtId="0" fontId="107" fillId="0" borderId="31" xfId="5" applyFont="1" applyBorder="1" applyAlignment="1"/>
    <xf numFmtId="0" fontId="107" fillId="0" borderId="41" xfId="5" applyFont="1" applyBorder="1"/>
    <xf numFmtId="0" fontId="107" fillId="0" borderId="43" xfId="5" applyFont="1" applyBorder="1"/>
    <xf numFmtId="0" fontId="107" fillId="0" borderId="42" xfId="5" applyFont="1" applyBorder="1"/>
    <xf numFmtId="0" fontId="108" fillId="0" borderId="0" xfId="3" applyFont="1"/>
    <xf numFmtId="0" fontId="109" fillId="0" borderId="31" xfId="5" applyFont="1" applyFill="1" applyBorder="1"/>
    <xf numFmtId="0" fontId="109" fillId="0" borderId="41" xfId="5" applyFont="1" applyFill="1" applyBorder="1" applyAlignment="1">
      <alignment horizontal="left"/>
    </xf>
    <xf numFmtId="0" fontId="109" fillId="0" borderId="43" xfId="5" applyFont="1" applyFill="1" applyBorder="1"/>
    <xf numFmtId="0" fontId="109" fillId="0" borderId="41" xfId="5" applyFont="1" applyFill="1" applyBorder="1"/>
    <xf numFmtId="0" fontId="109" fillId="0" borderId="42" xfId="5" applyFont="1" applyFill="1" applyBorder="1"/>
    <xf numFmtId="0" fontId="109" fillId="0" borderId="0" xfId="5" applyFont="1"/>
    <xf numFmtId="0" fontId="109" fillId="4" borderId="1" xfId="0" applyFont="1" applyFill="1" applyBorder="1" applyAlignment="1">
      <alignment horizontal="center"/>
    </xf>
    <xf numFmtId="0" fontId="109" fillId="4" borderId="10" xfId="0" applyFont="1" applyFill="1" applyBorder="1"/>
    <xf numFmtId="0" fontId="109" fillId="4" borderId="9" xfId="0" applyFont="1" applyFill="1" applyBorder="1"/>
    <xf numFmtId="0" fontId="109" fillId="4" borderId="11" xfId="0" applyFont="1" applyFill="1" applyBorder="1"/>
    <xf numFmtId="0" fontId="110" fillId="4" borderId="10" xfId="0" applyFont="1" applyFill="1" applyBorder="1" applyAlignment="1">
      <alignment horizontal="left"/>
    </xf>
    <xf numFmtId="0" fontId="109" fillId="0" borderId="0" xfId="0" applyFont="1"/>
    <xf numFmtId="0" fontId="109" fillId="0" borderId="0" xfId="5" applyFont="1" applyFill="1" applyBorder="1"/>
    <xf numFmtId="0" fontId="109" fillId="0" borderId="0" xfId="5" applyFont="1" applyFill="1" applyBorder="1" applyAlignment="1">
      <alignment horizontal="center"/>
    </xf>
    <xf numFmtId="0" fontId="109" fillId="0" borderId="0" xfId="5" applyFont="1" applyFill="1" applyBorder="1" applyAlignment="1">
      <alignment horizontal="left"/>
    </xf>
    <xf numFmtId="0" fontId="109" fillId="0" borderId="0" xfId="87" applyFont="1" applyFill="1" applyBorder="1"/>
    <xf numFmtId="0" fontId="109" fillId="0" borderId="0" xfId="5" applyFont="1" applyFill="1"/>
    <xf numFmtId="0" fontId="31" fillId="0" borderId="11" xfId="0" applyFont="1" applyBorder="1"/>
    <xf numFmtId="16" fontId="31" fillId="4" borderId="31" xfId="5" applyNumberFormat="1" applyFont="1" applyFill="1" applyBorder="1" applyAlignment="1">
      <alignment horizontal="left"/>
    </xf>
    <xf numFmtId="0" fontId="31" fillId="4" borderId="31" xfId="5" applyFont="1" applyFill="1" applyBorder="1"/>
    <xf numFmtId="0" fontId="0" fillId="0" borderId="53" xfId="0" applyFill="1" applyBorder="1" applyAlignment="1">
      <alignment textRotation="90"/>
    </xf>
    <xf numFmtId="0" fontId="0" fillId="0" borderId="57" xfId="0" applyFill="1" applyBorder="1" applyAlignment="1">
      <alignment textRotation="90"/>
    </xf>
    <xf numFmtId="0" fontId="21" fillId="0" borderId="11" xfId="0" applyFont="1" applyFill="1" applyBorder="1"/>
    <xf numFmtId="0" fontId="52" fillId="0" borderId="0" xfId="0" applyFont="1"/>
    <xf numFmtId="0" fontId="0" fillId="0" borderId="0" xfId="0" applyAlignment="1"/>
    <xf numFmtId="0" fontId="0" fillId="0" borderId="0" xfId="0" applyAlignment="1">
      <alignment horizontal="left"/>
    </xf>
    <xf numFmtId="0" fontId="73" fillId="0" borderId="0" xfId="5" applyFont="1" applyFill="1" applyAlignment="1">
      <alignment horizontal="left"/>
    </xf>
    <xf numFmtId="0" fontId="21" fillId="0" borderId="58" xfId="0" applyFont="1" applyBorder="1" applyAlignment="1">
      <alignment horizontal="right"/>
    </xf>
    <xf numFmtId="0" fontId="0" fillId="0" borderId="35" xfId="0" applyBorder="1"/>
    <xf numFmtId="0" fontId="15" fillId="0" borderId="17" xfId="0" applyFont="1" applyBorder="1"/>
    <xf numFmtId="0" fontId="21" fillId="0" borderId="0" xfId="2" applyFont="1" applyBorder="1"/>
    <xf numFmtId="165" fontId="52" fillId="0" borderId="31" xfId="5" applyNumberFormat="1" applyFont="1" applyFill="1" applyBorder="1" applyAlignment="1">
      <alignment wrapText="1"/>
    </xf>
    <xf numFmtId="16" fontId="69" fillId="0" borderId="31" xfId="5" applyNumberFormat="1" applyFont="1" applyFill="1" applyBorder="1" applyAlignment="1">
      <alignment wrapText="1"/>
    </xf>
    <xf numFmtId="0" fontId="34" fillId="0" borderId="0" xfId="0" quotePrefix="1" applyFont="1" applyFill="1" applyAlignment="1">
      <alignment horizontal="left"/>
    </xf>
    <xf numFmtId="0" fontId="56" fillId="0" borderId="0" xfId="5" applyFont="1" applyAlignment="1"/>
    <xf numFmtId="0" fontId="56" fillId="0" borderId="0" xfId="5" applyFont="1" applyFill="1" applyAlignment="1"/>
    <xf numFmtId="0" fontId="21" fillId="0" borderId="51" xfId="0" applyFont="1" applyBorder="1"/>
    <xf numFmtId="0" fontId="70" fillId="0" borderId="0" xfId="5" applyFont="1" applyFill="1" applyAlignment="1">
      <alignment horizontal="left"/>
    </xf>
    <xf numFmtId="0" fontId="111" fillId="0" borderId="0" xfId="5" applyFont="1" applyFill="1" applyAlignment="1">
      <alignment horizontal="left"/>
    </xf>
    <xf numFmtId="0" fontId="112" fillId="0" borderId="0" xfId="5" applyFont="1" applyFill="1"/>
    <xf numFmtId="0" fontId="112" fillId="0" borderId="0" xfId="5" applyFont="1" applyFill="1" applyAlignment="1">
      <alignment horizontal="left"/>
    </xf>
    <xf numFmtId="0" fontId="113" fillId="0" borderId="0" xfId="3" applyFont="1" applyFill="1"/>
    <xf numFmtId="0" fontId="114" fillId="0" borderId="0" xfId="5" applyFont="1" applyFill="1" applyAlignment="1">
      <alignment vertical="top"/>
    </xf>
    <xf numFmtId="0" fontId="31" fillId="4" borderId="31" xfId="6" applyFont="1" applyFill="1" applyBorder="1" applyAlignment="1">
      <alignment horizontal="center"/>
    </xf>
    <xf numFmtId="0" fontId="31" fillId="0" borderId="31" xfId="6" applyFont="1" applyBorder="1" applyAlignment="1"/>
    <xf numFmtId="0" fontId="115" fillId="0" borderId="0" xfId="0" applyFont="1"/>
    <xf numFmtId="0" fontId="116" fillId="0" borderId="60" xfId="0" applyFont="1" applyBorder="1"/>
    <xf numFmtId="0" fontId="115" fillId="0" borderId="0" xfId="5" applyFont="1"/>
    <xf numFmtId="0" fontId="116" fillId="0" borderId="0" xfId="0" applyFont="1" applyBorder="1"/>
    <xf numFmtId="0" fontId="117" fillId="0" borderId="0" xfId="0" applyFont="1"/>
    <xf numFmtId="0" fontId="58" fillId="4" borderId="63" xfId="0" applyFont="1" applyFill="1" applyBorder="1"/>
    <xf numFmtId="0" fontId="58" fillId="4" borderId="60" xfId="0" applyFont="1" applyFill="1" applyBorder="1"/>
    <xf numFmtId="0" fontId="119" fillId="0" borderId="0" xfId="0" applyFont="1"/>
    <xf numFmtId="0" fontId="118" fillId="0" borderId="0" xfId="0" applyFont="1"/>
    <xf numFmtId="0" fontId="21" fillId="0" borderId="18" xfId="0" applyFont="1" applyBorder="1" applyAlignment="1">
      <alignment horizontal="left"/>
    </xf>
    <xf numFmtId="0" fontId="53" fillId="0" borderId="0" xfId="6" applyFont="1" applyBorder="1" applyAlignment="1"/>
    <xf numFmtId="0" fontId="21" fillId="0" borderId="40" xfId="0" applyFont="1" applyBorder="1" applyAlignment="1">
      <alignment wrapText="1"/>
    </xf>
    <xf numFmtId="0" fontId="20" fillId="0" borderId="64" xfId="0" applyFont="1" applyBorder="1" applyAlignment="1">
      <alignment wrapText="1"/>
    </xf>
    <xf numFmtId="0" fontId="121" fillId="4" borderId="60" xfId="0" applyFont="1" applyFill="1" applyBorder="1"/>
    <xf numFmtId="0" fontId="42" fillId="3" borderId="60" xfId="1" applyBorder="1" applyAlignment="1">
      <alignment horizontal="center" wrapText="1"/>
    </xf>
    <xf numFmtId="0" fontId="35" fillId="0" borderId="65" xfId="0" applyFont="1" applyBorder="1"/>
    <xf numFmtId="16" fontId="60" fillId="4" borderId="66" xfId="5" applyNumberFormat="1" applyFont="1" applyFill="1" applyBorder="1" applyAlignment="1">
      <alignment horizontal="left"/>
    </xf>
    <xf numFmtId="0" fontId="31" fillId="4" borderId="66" xfId="6" applyFont="1" applyFill="1" applyBorder="1" applyAlignment="1">
      <alignment horizontal="center"/>
    </xf>
    <xf numFmtId="0" fontId="109" fillId="4" borderId="63" xfId="0" applyFont="1" applyFill="1" applyBorder="1"/>
    <xf numFmtId="0" fontId="109" fillId="4" borderId="67" xfId="0" applyFont="1" applyFill="1" applyBorder="1"/>
    <xf numFmtId="0" fontId="109" fillId="4" borderId="68" xfId="0" applyFont="1" applyFill="1" applyBorder="1"/>
    <xf numFmtId="0" fontId="110" fillId="4" borderId="69" xfId="0" applyFont="1" applyFill="1" applyBorder="1" applyAlignment="1">
      <alignment horizontal="left"/>
    </xf>
    <xf numFmtId="0" fontId="109" fillId="4" borderId="69" xfId="0" applyFont="1" applyFill="1" applyBorder="1"/>
    <xf numFmtId="0" fontId="109" fillId="4" borderId="68" xfId="0" applyFont="1" applyFill="1" applyBorder="1" applyAlignment="1">
      <alignment horizontal="center"/>
    </xf>
    <xf numFmtId="0" fontId="109" fillId="4" borderId="67" xfId="0" applyFont="1" applyFill="1" applyBorder="1" applyAlignment="1">
      <alignment horizontal="center"/>
    </xf>
    <xf numFmtId="0" fontId="109" fillId="4" borderId="69" xfId="0" applyFont="1" applyFill="1" applyBorder="1" applyAlignment="1">
      <alignment horizontal="left"/>
    </xf>
    <xf numFmtId="0" fontId="122" fillId="0" borderId="28" xfId="6" applyFont="1" applyBorder="1" applyAlignment="1"/>
    <xf numFmtId="0" fontId="15" fillId="0" borderId="17" xfId="0" applyFont="1" applyBorder="1" applyAlignment="1"/>
    <xf numFmtId="0" fontId="0" fillId="0" borderId="0" xfId="0" applyAlignment="1">
      <alignment horizontal="left"/>
    </xf>
    <xf numFmtId="0" fontId="109" fillId="4" borderId="0" xfId="0" applyFont="1" applyFill="1" applyBorder="1" applyAlignment="1">
      <alignment horizontal="center"/>
    </xf>
    <xf numFmtId="0" fontId="109" fillId="4" borderId="0" xfId="0" applyFont="1" applyFill="1" applyBorder="1" applyAlignment="1">
      <alignment horizontal="left"/>
    </xf>
    <xf numFmtId="0" fontId="123" fillId="0" borderId="0" xfId="0" applyFont="1" applyBorder="1"/>
    <xf numFmtId="0" fontId="61" fillId="0" borderId="0" xfId="0" applyFont="1" applyAlignment="1">
      <alignment horizontal="center"/>
    </xf>
    <xf numFmtId="0" fontId="124" fillId="0" borderId="0" xfId="0" applyFont="1" applyAlignment="1">
      <alignment horizontal="center"/>
    </xf>
    <xf numFmtId="0" fontId="40" fillId="0" borderId="0" xfId="0" applyFont="1" applyBorder="1"/>
    <xf numFmtId="0" fontId="15" fillId="0" borderId="0" xfId="0" applyFont="1" applyBorder="1"/>
    <xf numFmtId="0" fontId="21" fillId="0" borderId="28" xfId="6" applyFont="1" applyBorder="1" applyAlignment="1"/>
    <xf numFmtId="0" fontId="70" fillId="0" borderId="0" xfId="5" applyFont="1" applyFill="1" applyAlignment="1">
      <alignment vertical="top"/>
    </xf>
    <xf numFmtId="0" fontId="70" fillId="4" borderId="0" xfId="6" applyFont="1" applyFill="1"/>
    <xf numFmtId="0" fontId="125" fillId="0" borderId="0" xfId="5" applyFont="1" applyFill="1"/>
    <xf numFmtId="0" fontId="125" fillId="0" borderId="0" xfId="5" applyFont="1" applyFill="1" applyAlignment="1">
      <alignment horizontal="left"/>
    </xf>
    <xf numFmtId="0" fontId="70" fillId="0" borderId="0" xfId="6" applyFont="1" applyFill="1"/>
    <xf numFmtId="0" fontId="126" fillId="0" borderId="0" xfId="5" applyFont="1" applyFill="1" applyAlignment="1">
      <alignment horizontal="left"/>
    </xf>
    <xf numFmtId="0" fontId="21" fillId="0" borderId="10" xfId="0" applyFont="1" applyFill="1" applyBorder="1" applyAlignment="1">
      <alignment horizontal="left"/>
    </xf>
    <xf numFmtId="0" fontId="21" fillId="0" borderId="9" xfId="0" applyFont="1" applyFill="1" applyBorder="1" applyAlignment="1">
      <alignment horizontal="left"/>
    </xf>
    <xf numFmtId="0" fontId="21" fillId="0" borderId="10" xfId="0" applyFont="1" applyFill="1" applyBorder="1"/>
    <xf numFmtId="0" fontId="52" fillId="4" borderId="31" xfId="6" applyFont="1" applyFill="1" applyBorder="1" applyAlignment="1">
      <alignment horizontal="center" vertical="center" wrapText="1"/>
    </xf>
    <xf numFmtId="0" fontId="28" fillId="4" borderId="0" xfId="6" applyFont="1" applyFill="1" applyAlignment="1">
      <alignment horizontal="left" vertical="center" wrapText="1"/>
    </xf>
    <xf numFmtId="0" fontId="49" fillId="4" borderId="0" xfId="0" applyFont="1" applyFill="1"/>
    <xf numFmtId="0" fontId="31" fillId="4" borderId="0" xfId="0" applyFont="1" applyFill="1"/>
    <xf numFmtId="0" fontId="31" fillId="0" borderId="74" xfId="6" applyFont="1" applyBorder="1"/>
    <xf numFmtId="0" fontId="31" fillId="0" borderId="75" xfId="6" applyFont="1" applyBorder="1"/>
    <xf numFmtId="0" fontId="52" fillId="0" borderId="31" xfId="6" applyFont="1" applyFill="1" applyBorder="1" applyAlignment="1">
      <alignment horizontal="center" wrapText="1"/>
    </xf>
    <xf numFmtId="0" fontId="52" fillId="0" borderId="46" xfId="6" applyFont="1" applyFill="1" applyBorder="1" applyAlignment="1">
      <alignment horizontal="center" vertical="center" wrapText="1"/>
    </xf>
    <xf numFmtId="16" fontId="60" fillId="0" borderId="66" xfId="5" applyNumberFormat="1" applyFont="1" applyFill="1" applyBorder="1" applyAlignment="1">
      <alignment horizontal="left"/>
    </xf>
    <xf numFmtId="0" fontId="31" fillId="0" borderId="66" xfId="5" applyFont="1" applyFill="1" applyBorder="1" applyAlignment="1"/>
    <xf numFmtId="0" fontId="21" fillId="0" borderId="1" xfId="0" applyFont="1" applyFill="1" applyBorder="1" applyAlignment="1">
      <alignment horizontal="center" wrapText="1"/>
    </xf>
    <xf numFmtId="0" fontId="35" fillId="0" borderId="9" xfId="0" applyFont="1" applyFill="1" applyBorder="1"/>
    <xf numFmtId="0" fontId="58" fillId="4" borderId="69" xfId="0" applyFont="1" applyFill="1" applyBorder="1"/>
    <xf numFmtId="0" fontId="58" fillId="0" borderId="69" xfId="0" applyFont="1" applyFill="1" applyBorder="1"/>
    <xf numFmtId="0" fontId="21" fillId="0" borderId="21" xfId="0" applyFont="1" applyFill="1" applyBorder="1" applyAlignment="1">
      <alignment horizontal="left"/>
    </xf>
    <xf numFmtId="0" fontId="52" fillId="0" borderId="66" xfId="5" applyFont="1" applyFill="1" applyBorder="1" applyAlignment="1">
      <alignment horizontal="center"/>
    </xf>
    <xf numFmtId="0" fontId="52" fillId="0" borderId="71" xfId="5" applyFont="1" applyFill="1" applyBorder="1"/>
    <xf numFmtId="0" fontId="52" fillId="0" borderId="71" xfId="6" applyFont="1" applyFill="1" applyBorder="1"/>
    <xf numFmtId="0" fontId="52" fillId="0" borderId="72" xfId="6" applyFont="1" applyFill="1" applyBorder="1"/>
    <xf numFmtId="0" fontId="52" fillId="0" borderId="70" xfId="5" applyFont="1" applyFill="1" applyBorder="1" applyAlignment="1">
      <alignment horizontal="left"/>
    </xf>
    <xf numFmtId="0" fontId="52" fillId="0" borderId="70" xfId="87" applyFont="1" applyFill="1" applyBorder="1"/>
    <xf numFmtId="0" fontId="52" fillId="0" borderId="71" xfId="5" applyFont="1" applyFill="1" applyBorder="1" applyAlignment="1">
      <alignment horizontal="left"/>
    </xf>
    <xf numFmtId="16" fontId="31" fillId="0" borderId="66" xfId="5" applyNumberFormat="1" applyFont="1" applyFill="1" applyBorder="1" applyAlignment="1">
      <alignment horizontal="left"/>
    </xf>
    <xf numFmtId="0" fontId="31" fillId="4" borderId="66" xfId="5" applyFont="1" applyFill="1" applyBorder="1"/>
    <xf numFmtId="16" fontId="31" fillId="4" borderId="66" xfId="5" applyNumberFormat="1" applyFont="1" applyFill="1" applyBorder="1" applyAlignment="1">
      <alignment horizontal="left"/>
    </xf>
    <xf numFmtId="0" fontId="56" fillId="0" borderId="0" xfId="5" applyFont="1" applyFill="1"/>
    <xf numFmtId="0" fontId="53" fillId="0" borderId="31" xfId="5" applyFont="1" applyFill="1" applyBorder="1" applyAlignment="1"/>
    <xf numFmtId="0" fontId="53" fillId="0" borderId="41" xfId="5" applyFont="1" applyFill="1" applyBorder="1"/>
    <xf numFmtId="0" fontId="53" fillId="0" borderId="43" xfId="5" applyFont="1" applyFill="1" applyBorder="1"/>
    <xf numFmtId="0" fontId="53" fillId="0" borderId="42" xfId="5" applyFont="1" applyFill="1" applyBorder="1"/>
    <xf numFmtId="0" fontId="87" fillId="0" borderId="41" xfId="5" applyFont="1" applyFill="1" applyBorder="1"/>
    <xf numFmtId="0" fontId="60" fillId="0" borderId="43" xfId="5" applyFont="1" applyFill="1" applyBorder="1"/>
    <xf numFmtId="0" fontId="60" fillId="0" borderId="42" xfId="5" applyFont="1" applyFill="1" applyBorder="1"/>
    <xf numFmtId="0" fontId="75" fillId="0" borderId="0" xfId="5" applyFont="1" applyFill="1" applyBorder="1"/>
    <xf numFmtId="0" fontId="53" fillId="0" borderId="0" xfId="6" applyNumberFormat="1" applyFont="1" applyFill="1" applyAlignment="1">
      <alignment horizontal="left"/>
    </xf>
    <xf numFmtId="0" fontId="52" fillId="0" borderId="0" xfId="6" applyFont="1" applyFill="1" applyAlignment="1"/>
    <xf numFmtId="0" fontId="52" fillId="0" borderId="0" xfId="6" applyNumberFormat="1" applyFont="1" applyFill="1" applyAlignment="1">
      <alignment horizontal="left"/>
    </xf>
    <xf numFmtId="0" fontId="52" fillId="0" borderId="0" xfId="6" applyNumberFormat="1" applyFont="1" applyFill="1"/>
    <xf numFmtId="0" fontId="73" fillId="0" borderId="0" xfId="6" applyFont="1" applyFill="1" applyAlignment="1">
      <alignment wrapText="1"/>
    </xf>
    <xf numFmtId="0" fontId="20" fillId="0" borderId="0" xfId="0" applyFont="1" applyFill="1" applyAlignment="1">
      <alignment wrapText="1"/>
    </xf>
    <xf numFmtId="0" fontId="23" fillId="0" borderId="0" xfId="0" applyFont="1" applyFill="1" applyBorder="1" applyAlignment="1"/>
    <xf numFmtId="0" fontId="127" fillId="0" borderId="0" xfId="6" applyFont="1" applyFill="1" applyAlignment="1"/>
    <xf numFmtId="0" fontId="128" fillId="0" borderId="0" xfId="3" applyFont="1" applyFill="1"/>
    <xf numFmtId="0" fontId="127" fillId="0" borderId="0" xfId="6" applyFont="1" applyAlignment="1"/>
    <xf numFmtId="0" fontId="128" fillId="0" borderId="0" xfId="3" applyFont="1"/>
    <xf numFmtId="0" fontId="21" fillId="4" borderId="22" xfId="0" applyFont="1" applyFill="1" applyBorder="1" applyAlignment="1">
      <alignment wrapText="1"/>
    </xf>
    <xf numFmtId="0" fontId="0" fillId="4" borderId="17" xfId="0" applyFill="1" applyBorder="1"/>
    <xf numFmtId="0" fontId="0" fillId="4" borderId="16" xfId="0" applyFill="1" applyBorder="1"/>
    <xf numFmtId="0" fontId="0" fillId="7" borderId="0" xfId="0" applyFill="1"/>
    <xf numFmtId="0" fontId="52" fillId="9" borderId="76" xfId="5" applyFont="1" applyFill="1" applyBorder="1" applyAlignment="1">
      <alignment horizontal="center" textRotation="90"/>
    </xf>
    <xf numFmtId="0" fontId="0" fillId="9" borderId="44" xfId="0" applyFill="1" applyBorder="1"/>
    <xf numFmtId="0" fontId="52" fillId="9" borderId="72" xfId="5" applyFont="1" applyFill="1" applyBorder="1" applyAlignment="1">
      <alignment horizontal="center"/>
    </xf>
    <xf numFmtId="0" fontId="0" fillId="9" borderId="70" xfId="0" applyFill="1" applyBorder="1"/>
    <xf numFmtId="0" fontId="0" fillId="9" borderId="74" xfId="0" applyFill="1" applyBorder="1"/>
    <xf numFmtId="0" fontId="52" fillId="9" borderId="72" xfId="5" applyFont="1" applyFill="1" applyBorder="1" applyAlignment="1">
      <alignment horizontal="center" textRotation="90"/>
    </xf>
    <xf numFmtId="0" fontId="0" fillId="9" borderId="0" xfId="0" applyFill="1" applyBorder="1"/>
    <xf numFmtId="0" fontId="52" fillId="9" borderId="59" xfId="5" applyFont="1" applyFill="1" applyBorder="1" applyAlignment="1">
      <alignment horizontal="center"/>
    </xf>
    <xf numFmtId="0" fontId="0" fillId="0" borderId="23" xfId="0" applyBorder="1"/>
    <xf numFmtId="0" fontId="20" fillId="0" borderId="35" xfId="0" applyFont="1" applyBorder="1" applyAlignment="1"/>
    <xf numFmtId="0" fontId="0" fillId="0" borderId="0" xfId="0"/>
    <xf numFmtId="0" fontId="21" fillId="0" borderId="0" xfId="0" applyFont="1"/>
    <xf numFmtId="0" fontId="21" fillId="0" borderId="17" xfId="0" applyFont="1" applyBorder="1"/>
    <xf numFmtId="0" fontId="21" fillId="0" borderId="18" xfId="0" applyFont="1" applyBorder="1"/>
    <xf numFmtId="0" fontId="21" fillId="0" borderId="23" xfId="15" applyFont="1" applyBorder="1" applyAlignment="1">
      <alignment horizontal="right"/>
    </xf>
    <xf numFmtId="0" fontId="21" fillId="0" borderId="18" xfId="15" applyFont="1" applyBorder="1"/>
    <xf numFmtId="0" fontId="15" fillId="0" borderId="26" xfId="0" applyFont="1" applyBorder="1" applyAlignment="1"/>
    <xf numFmtId="0" fontId="21" fillId="0" borderId="26" xfId="0" applyFont="1" applyBorder="1"/>
    <xf numFmtId="0" fontId="21" fillId="0" borderId="23" xfId="0" applyFont="1" applyBorder="1" applyAlignment="1">
      <alignment horizontal="left"/>
    </xf>
    <xf numFmtId="0" fontId="21" fillId="0" borderId="22" xfId="0" applyFont="1" applyBorder="1" applyAlignment="1">
      <alignment wrapText="1"/>
    </xf>
    <xf numFmtId="0" fontId="21" fillId="0" borderId="23" xfId="0" applyFont="1" applyFill="1" applyBorder="1" applyAlignment="1">
      <alignment horizontal="left"/>
    </xf>
    <xf numFmtId="0" fontId="21" fillId="0" borderId="18" xfId="0" applyFont="1" applyBorder="1"/>
    <xf numFmtId="0" fontId="21" fillId="0" borderId="23" xfId="0" applyFont="1" applyBorder="1" applyAlignment="1">
      <alignment horizontal="left"/>
    </xf>
    <xf numFmtId="0" fontId="21" fillId="0" borderId="23" xfId="0" applyFont="1" applyFill="1" applyBorder="1" applyAlignment="1">
      <alignment horizontal="left"/>
    </xf>
    <xf numFmtId="0" fontId="21" fillId="4" borderId="22" xfId="0" applyFont="1" applyFill="1" applyBorder="1" applyAlignment="1">
      <alignment wrapText="1"/>
    </xf>
    <xf numFmtId="0" fontId="21" fillId="0" borderId="0" xfId="0" applyFont="1"/>
    <xf numFmtId="0" fontId="20" fillId="0" borderId="0" xfId="0" applyFont="1"/>
    <xf numFmtId="0" fontId="31" fillId="0" borderId="0" xfId="0" quotePrefix="1" applyFont="1" applyAlignment="1">
      <alignment horizontal="left"/>
    </xf>
    <xf numFmtId="0" fontId="37" fillId="0" borderId="0" xfId="0" applyFont="1"/>
    <xf numFmtId="0" fontId="21" fillId="0" borderId="0" xfId="0" applyFont="1" applyFill="1"/>
    <xf numFmtId="14" fontId="39" fillId="0" borderId="0" xfId="0" applyNumberFormat="1" applyFont="1" applyFill="1" applyAlignment="1">
      <alignment horizontal="left"/>
    </xf>
    <xf numFmtId="0" fontId="21" fillId="0" borderId="18" xfId="0" applyFont="1" applyBorder="1"/>
    <xf numFmtId="0" fontId="49" fillId="0" borderId="0" xfId="0" applyFont="1"/>
    <xf numFmtId="0" fontId="21" fillId="0" borderId="23" xfId="0" applyFont="1" applyBorder="1"/>
    <xf numFmtId="0" fontId="28" fillId="0" borderId="0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wrapText="1"/>
    </xf>
    <xf numFmtId="0" fontId="27" fillId="0" borderId="0" xfId="5" applyFont="1" applyFill="1" applyAlignment="1">
      <alignment horizontal="left"/>
    </xf>
    <xf numFmtId="0" fontId="27" fillId="0" borderId="0" xfId="6" applyFont="1" applyFill="1" applyAlignment="1">
      <alignment horizontal="left"/>
    </xf>
    <xf numFmtId="0" fontId="27" fillId="0" borderId="0" xfId="6" applyFont="1" applyFill="1"/>
    <xf numFmtId="0" fontId="27" fillId="0" borderId="0" xfId="3" applyFont="1" applyFill="1"/>
    <xf numFmtId="0" fontId="52" fillId="0" borderId="0" xfId="6" applyFont="1" applyFill="1" applyAlignment="1">
      <alignment horizontal="left"/>
    </xf>
    <xf numFmtId="0" fontId="52" fillId="0" borderId="31" xfId="5" applyFont="1" applyFill="1" applyBorder="1"/>
    <xf numFmtId="0" fontId="21" fillId="0" borderId="1" xfId="0" applyFont="1" applyFill="1" applyBorder="1" applyAlignment="1">
      <alignment horizontal="center"/>
    </xf>
    <xf numFmtId="0" fontId="28" fillId="0" borderId="10" xfId="0" applyFont="1" applyFill="1" applyBorder="1" applyAlignment="1">
      <alignment horizontal="left"/>
    </xf>
    <xf numFmtId="0" fontId="69" fillId="0" borderId="31" xfId="6" applyNumberFormat="1" applyFont="1" applyFill="1" applyBorder="1" applyAlignment="1">
      <alignment horizontal="center"/>
    </xf>
    <xf numFmtId="0" fontId="52" fillId="0" borderId="41" xfId="6" applyFont="1" applyFill="1" applyBorder="1" applyAlignment="1"/>
    <xf numFmtId="0" fontId="52" fillId="0" borderId="31" xfId="87" applyFont="1" applyFill="1" applyBorder="1"/>
    <xf numFmtId="0" fontId="52" fillId="0" borderId="61" xfId="5" applyFont="1" applyFill="1" applyBorder="1"/>
    <xf numFmtId="14" fontId="52" fillId="0" borderId="73" xfId="6" applyNumberFormat="1" applyFont="1" applyFill="1" applyBorder="1" applyAlignment="1">
      <alignment horizontal="center" vertical="center" wrapText="1"/>
    </xf>
    <xf numFmtId="14" fontId="61" fillId="0" borderId="54" xfId="6" applyNumberFormat="1" applyFont="1" applyFill="1" applyBorder="1" applyAlignment="1">
      <alignment horizontal="center" vertical="center" wrapText="1"/>
    </xf>
    <xf numFmtId="0" fontId="54" fillId="5" borderId="0" xfId="4" applyNumberFormat="1" applyBorder="1" applyAlignment="1" applyProtection="1">
      <alignment horizontal="center" wrapText="1"/>
    </xf>
    <xf numFmtId="0" fontId="31" fillId="0" borderId="0" xfId="6" applyFont="1" applyBorder="1" applyAlignment="1"/>
    <xf numFmtId="0" fontId="70" fillId="4" borderId="0" xfId="5" applyFont="1" applyFill="1" applyAlignment="1">
      <alignment horizontal="left"/>
    </xf>
    <xf numFmtId="0" fontId="70" fillId="4" borderId="0" xfId="5" applyFont="1" applyFill="1" applyAlignment="1">
      <alignment vertical="top"/>
    </xf>
    <xf numFmtId="0" fontId="69" fillId="0" borderId="41" xfId="6" applyFont="1" applyFill="1" applyBorder="1" applyAlignment="1"/>
    <xf numFmtId="0" fontId="69" fillId="0" borderId="43" xfId="5" applyFont="1" applyFill="1" applyBorder="1"/>
    <xf numFmtId="0" fontId="52" fillId="0" borderId="49" xfId="5" applyFont="1" applyFill="1" applyBorder="1"/>
    <xf numFmtId="0" fontId="69" fillId="0" borderId="41" xfId="5" applyFont="1" applyFill="1" applyBorder="1" applyAlignment="1">
      <alignment horizontal="left"/>
    </xf>
    <xf numFmtId="0" fontId="52" fillId="0" borderId="43" xfId="6" applyFont="1" applyFill="1" applyBorder="1"/>
    <xf numFmtId="164" fontId="60" fillId="0" borderId="34" xfId="6" applyNumberFormat="1" applyFont="1" applyBorder="1" applyAlignment="1">
      <alignment horizontal="left" vertical="center"/>
    </xf>
    <xf numFmtId="164" fontId="79" fillId="0" borderId="47" xfId="6" applyNumberFormat="1" applyFont="1" applyBorder="1" applyAlignment="1">
      <alignment horizontal="center" wrapText="1"/>
    </xf>
    <xf numFmtId="164" fontId="83" fillId="5" borderId="48" xfId="6" applyNumberFormat="1" applyFont="1" applyFill="1" applyBorder="1" applyAlignment="1">
      <alignment horizontal="center" vertical="center" wrapText="1"/>
    </xf>
    <xf numFmtId="14" fontId="52" fillId="0" borderId="77" xfId="6" applyNumberFormat="1" applyFont="1" applyFill="1" applyBorder="1" applyAlignment="1">
      <alignment horizontal="center" vertical="center" wrapText="1"/>
    </xf>
    <xf numFmtId="0" fontId="52" fillId="0" borderId="34" xfId="6" applyFont="1" applyFill="1" applyBorder="1"/>
    <xf numFmtId="0" fontId="52" fillId="0" borderId="34" xfId="6" applyFont="1" applyBorder="1"/>
    <xf numFmtId="0" fontId="27" fillId="0" borderId="34" xfId="3" applyBorder="1"/>
    <xf numFmtId="0" fontId="21" fillId="0" borderId="31" xfId="6" applyFont="1" applyFill="1" applyBorder="1" applyAlignment="1">
      <alignment horizontal="center" vertical="center" wrapText="1"/>
    </xf>
    <xf numFmtId="0" fontId="53" fillId="0" borderId="71" xfId="6" applyFont="1" applyFill="1" applyBorder="1"/>
    <xf numFmtId="14" fontId="52" fillId="0" borderId="78" xfId="6" applyNumberFormat="1" applyFont="1" applyBorder="1" applyAlignment="1">
      <alignment horizontal="left" vertical="center"/>
    </xf>
    <xf numFmtId="0" fontId="52" fillId="0" borderId="78" xfId="6" applyFont="1" applyBorder="1" applyAlignment="1">
      <alignment horizontal="left"/>
    </xf>
    <xf numFmtId="164" fontId="79" fillId="0" borderId="78" xfId="6" applyNumberFormat="1" applyFont="1" applyBorder="1" applyAlignment="1">
      <alignment horizontal="center" vertical="center" wrapText="1"/>
    </xf>
    <xf numFmtId="164" fontId="60" fillId="0" borderId="78" xfId="6" applyNumberFormat="1" applyFont="1" applyBorder="1" applyAlignment="1">
      <alignment horizontal="left" vertical="center"/>
    </xf>
    <xf numFmtId="164" fontId="62" fillId="0" borderId="78" xfId="5" applyNumberFormat="1" applyFont="1" applyBorder="1" applyAlignment="1">
      <alignment horizontal="center" vertical="center" wrapText="1"/>
    </xf>
    <xf numFmtId="164" fontId="79" fillId="0" borderId="79" xfId="6" applyNumberFormat="1" applyFont="1" applyBorder="1" applyAlignment="1">
      <alignment horizontal="center" vertical="center" wrapText="1"/>
    </xf>
    <xf numFmtId="164" fontId="83" fillId="5" borderId="80" xfId="6" applyNumberFormat="1" applyFont="1" applyFill="1" applyBorder="1" applyAlignment="1">
      <alignment horizontal="center" vertical="center" wrapText="1"/>
    </xf>
    <xf numFmtId="14" fontId="52" fillId="0" borderId="81" xfId="6" applyNumberFormat="1" applyFont="1" applyFill="1" applyBorder="1" applyAlignment="1">
      <alignment horizontal="center" vertical="center" wrapText="1"/>
    </xf>
    <xf numFmtId="0" fontId="27" fillId="0" borderId="78" xfId="3" applyBorder="1"/>
    <xf numFmtId="16" fontId="52" fillId="0" borderId="78" xfId="5" applyNumberFormat="1" applyFont="1" applyBorder="1" applyAlignment="1">
      <alignment horizontal="left"/>
    </xf>
    <xf numFmtId="0" fontId="52" fillId="0" borderId="78" xfId="5" applyFont="1" applyBorder="1"/>
    <xf numFmtId="164" fontId="60" fillId="0" borderId="78" xfId="5" applyNumberFormat="1" applyFont="1" applyBorder="1" applyAlignment="1">
      <alignment horizontal="left" vertical="center"/>
    </xf>
    <xf numFmtId="0" fontId="21" fillId="0" borderId="78" xfId="0" applyFont="1" applyBorder="1"/>
    <xf numFmtId="14" fontId="21" fillId="0" borderId="1" xfId="0" applyNumberFormat="1" applyFont="1" applyFill="1" applyBorder="1" applyAlignment="1">
      <alignment horizontal="center"/>
    </xf>
    <xf numFmtId="0" fontId="52" fillId="0" borderId="78" xfId="6" applyFont="1" applyBorder="1"/>
    <xf numFmtId="0" fontId="28" fillId="0" borderId="0" xfId="0" applyFont="1" applyFill="1" applyBorder="1" applyAlignment="1">
      <alignment horizontal="left"/>
    </xf>
    <xf numFmtId="14" fontId="21" fillId="0" borderId="0" xfId="0" applyNumberFormat="1" applyFont="1" applyFill="1" applyAlignment="1">
      <alignment wrapText="1"/>
    </xf>
    <xf numFmtId="0" fontId="21" fillId="0" borderId="82" xfId="0" applyFont="1" applyFill="1" applyBorder="1"/>
    <xf numFmtId="0" fontId="52" fillId="0" borderId="31" xfId="5" applyFont="1" applyFill="1" applyBorder="1" applyAlignment="1">
      <alignment horizontal="center"/>
    </xf>
    <xf numFmtId="0" fontId="52" fillId="0" borderId="31" xfId="6" applyNumberFormat="1" applyFont="1" applyFill="1" applyBorder="1" applyAlignment="1">
      <alignment horizontal="center"/>
    </xf>
    <xf numFmtId="0" fontId="52" fillId="0" borderId="41" xfId="6" applyFont="1" applyFill="1" applyBorder="1"/>
    <xf numFmtId="0" fontId="69" fillId="0" borderId="41" xfId="6" applyFont="1" applyFill="1" applyBorder="1" applyAlignment="1">
      <alignment horizontal="left"/>
    </xf>
    <xf numFmtId="0" fontId="52" fillId="0" borderId="42" xfId="6" applyFont="1" applyFill="1" applyBorder="1"/>
    <xf numFmtId="0" fontId="53" fillId="0" borderId="72" xfId="6" applyFont="1" applyFill="1" applyBorder="1"/>
    <xf numFmtId="0" fontId="27" fillId="0" borderId="0" xfId="0" applyFont="1" applyFill="1"/>
    <xf numFmtId="0" fontId="120" fillId="0" borderId="0" xfId="0" applyFont="1" applyFill="1" applyAlignment="1"/>
    <xf numFmtId="0" fontId="27" fillId="0" borderId="0" xfId="0" applyFont="1" applyFill="1" applyAlignment="1"/>
    <xf numFmtId="0" fontId="49" fillId="0" borderId="23" xfId="0" applyFont="1" applyBorder="1" applyAlignment="1">
      <alignment horizontal="left"/>
    </xf>
    <xf numFmtId="0" fontId="31" fillId="0" borderId="0" xfId="0" applyFont="1" applyFill="1"/>
    <xf numFmtId="0" fontId="31" fillId="0" borderId="0" xfId="0" applyFont="1" applyFill="1" applyAlignment="1">
      <alignment horizontal="left"/>
    </xf>
    <xf numFmtId="0" fontId="20" fillId="0" borderId="27" xfId="5" applyFont="1" applyBorder="1"/>
    <xf numFmtId="0" fontId="58" fillId="0" borderId="63" xfId="0" applyFont="1" applyFill="1" applyBorder="1"/>
    <xf numFmtId="0" fontId="58" fillId="0" borderId="62" xfId="0" applyFont="1" applyFill="1" applyBorder="1"/>
    <xf numFmtId="0" fontId="21" fillId="0" borderId="14" xfId="0" applyFont="1" applyFill="1" applyBorder="1"/>
    <xf numFmtId="0" fontId="21" fillId="0" borderId="24" xfId="0" applyFont="1" applyFill="1" applyBorder="1"/>
    <xf numFmtId="14" fontId="52" fillId="4" borderId="77" xfId="6" applyNumberFormat="1" applyFont="1" applyFill="1" applyBorder="1" applyAlignment="1">
      <alignment horizontal="center" vertical="center" wrapText="1"/>
    </xf>
    <xf numFmtId="0" fontId="52" fillId="4" borderId="66" xfId="6" applyFont="1" applyFill="1" applyBorder="1" applyAlignment="1">
      <alignment horizontal="center" vertical="center" wrapText="1"/>
    </xf>
    <xf numFmtId="0" fontId="52" fillId="0" borderId="66" xfId="6" applyFont="1" applyBorder="1" applyAlignment="1">
      <alignment horizontal="center" vertical="center" wrapText="1"/>
    </xf>
    <xf numFmtId="14" fontId="52" fillId="4" borderId="73" xfId="6" applyNumberFormat="1" applyFont="1" applyFill="1" applyBorder="1" applyAlignment="1">
      <alignment horizontal="center" vertical="center" wrapText="1"/>
    </xf>
    <xf numFmtId="0" fontId="61" fillId="0" borderId="66" xfId="6" applyFont="1" applyBorder="1" applyAlignment="1">
      <alignment horizontal="center" vertical="center" wrapText="1"/>
    </xf>
    <xf numFmtId="0" fontId="69" fillId="0" borderId="70" xfId="5" applyFont="1" applyFill="1" applyBorder="1" applyAlignment="1">
      <alignment horizontal="left"/>
    </xf>
    <xf numFmtId="0" fontId="28" fillId="0" borderId="67" xfId="0" applyFont="1" applyFill="1" applyBorder="1"/>
    <xf numFmtId="0" fontId="69" fillId="0" borderId="66" xfId="5" applyFont="1" applyFill="1" applyBorder="1"/>
    <xf numFmtId="0" fontId="28" fillId="0" borderId="67" xfId="0" applyFont="1" applyFill="1" applyBorder="1" applyAlignment="1">
      <alignment horizontal="left"/>
    </xf>
    <xf numFmtId="0" fontId="69" fillId="0" borderId="71" xfId="5" applyFont="1" applyFill="1" applyBorder="1"/>
    <xf numFmtId="0" fontId="21" fillId="0" borderId="67" xfId="0" applyFont="1" applyFill="1" applyBorder="1"/>
    <xf numFmtId="0" fontId="21" fillId="0" borderId="67" xfId="0" applyFont="1" applyFill="1" applyBorder="1" applyAlignment="1">
      <alignment horizontal="left"/>
    </xf>
    <xf numFmtId="0" fontId="35" fillId="0" borderId="67" xfId="0" applyFont="1" applyFill="1" applyBorder="1"/>
    <xf numFmtId="0" fontId="21" fillId="0" borderId="68" xfId="0" applyFont="1" applyFill="1" applyBorder="1"/>
    <xf numFmtId="0" fontId="69" fillId="0" borderId="31" xfId="5" applyFont="1" applyFill="1" applyBorder="1"/>
    <xf numFmtId="0" fontId="69" fillId="0" borderId="70" xfId="5" applyFont="1" applyFill="1" applyBorder="1"/>
    <xf numFmtId="0" fontId="28" fillId="0" borderId="69" xfId="0" applyFont="1" applyFill="1" applyBorder="1"/>
    <xf numFmtId="0" fontId="28" fillId="0" borderId="8" xfId="0" applyFont="1" applyFill="1" applyBorder="1" applyAlignment="1">
      <alignment horizontal="left"/>
    </xf>
    <xf numFmtId="0" fontId="28" fillId="0" borderId="0" xfId="0" applyFont="1"/>
    <xf numFmtId="14" fontId="61" fillId="0" borderId="73" xfId="6" applyNumberFormat="1" applyFont="1" applyFill="1" applyBorder="1" applyAlignment="1">
      <alignment horizontal="center" vertical="center" wrapText="1"/>
    </xf>
    <xf numFmtId="0" fontId="61" fillId="0" borderId="66" xfId="6" applyFont="1" applyFill="1" applyBorder="1" applyAlignment="1">
      <alignment horizontal="center" vertical="center" wrapText="1"/>
    </xf>
    <xf numFmtId="164" fontId="114" fillId="0" borderId="53" xfId="0" applyNumberFormat="1" applyFont="1" applyBorder="1" applyAlignment="1">
      <alignment horizontal="center" vertical="center" wrapText="1"/>
    </xf>
    <xf numFmtId="14" fontId="52" fillId="0" borderId="77" xfId="6" applyNumberFormat="1" applyFont="1" applyFill="1" applyBorder="1" applyAlignment="1">
      <alignment horizontal="left" vertical="center" wrapText="1"/>
    </xf>
    <xf numFmtId="14" fontId="61" fillId="0" borderId="77" xfId="6" applyNumberFormat="1" applyFont="1" applyFill="1" applyBorder="1" applyAlignment="1">
      <alignment horizontal="left" vertical="center" wrapText="1"/>
    </xf>
    <xf numFmtId="0" fontId="61" fillId="0" borderId="31" xfId="6" applyFont="1" applyFill="1" applyBorder="1" applyAlignment="1">
      <alignment horizontal="center" wrapText="1"/>
    </xf>
    <xf numFmtId="0" fontId="52" fillId="0" borderId="31" xfId="6" applyFont="1" applyFill="1" applyBorder="1" applyAlignment="1">
      <alignment horizontal="center" vertical="top" wrapText="1"/>
    </xf>
    <xf numFmtId="14" fontId="61" fillId="0" borderId="1" xfId="0" applyNumberFormat="1" applyFont="1" applyFill="1" applyBorder="1" applyAlignment="1">
      <alignment horizontal="center"/>
    </xf>
    <xf numFmtId="14" fontId="61" fillId="0" borderId="81" xfId="6" applyNumberFormat="1" applyFont="1" applyFill="1" applyBorder="1" applyAlignment="1">
      <alignment horizontal="center" vertical="center" wrapText="1"/>
    </xf>
    <xf numFmtId="0" fontId="107" fillId="0" borderId="1" xfId="0" applyFont="1" applyBorder="1" applyAlignment="1"/>
    <xf numFmtId="0" fontId="107" fillId="0" borderId="10" xfId="0" applyFont="1" applyBorder="1"/>
    <xf numFmtId="0" fontId="107" fillId="0" borderId="9" xfId="0" applyFont="1" applyBorder="1"/>
    <xf numFmtId="0" fontId="107" fillId="0" borderId="11" xfId="0" applyFont="1" applyBorder="1"/>
    <xf numFmtId="0" fontId="129" fillId="0" borderId="10" xfId="0" applyFont="1" applyBorder="1"/>
    <xf numFmtId="0" fontId="129" fillId="0" borderId="9" xfId="0" applyFont="1" applyBorder="1"/>
    <xf numFmtId="0" fontId="129" fillId="0" borderId="11" xfId="0" applyFont="1" applyBorder="1"/>
    <xf numFmtId="0" fontId="110" fillId="0" borderId="1" xfId="0" applyFont="1" applyFill="1" applyBorder="1" applyAlignment="1">
      <alignment horizontal="center" wrapText="1"/>
    </xf>
    <xf numFmtId="0" fontId="109" fillId="0" borderId="10" xfId="0" applyFont="1" applyFill="1" applyBorder="1"/>
    <xf numFmtId="0" fontId="109" fillId="0" borderId="9" xfId="0" applyFont="1" applyFill="1" applyBorder="1"/>
    <xf numFmtId="0" fontId="109" fillId="0" borderId="9" xfId="0" applyFont="1" applyFill="1" applyBorder="1" applyAlignment="1">
      <alignment horizontal="left"/>
    </xf>
    <xf numFmtId="0" fontId="109" fillId="0" borderId="1" xfId="0" applyFont="1" applyFill="1" applyBorder="1" applyAlignment="1">
      <alignment horizontal="left"/>
    </xf>
    <xf numFmtId="0" fontId="109" fillId="0" borderId="11" xfId="0" applyFont="1" applyFill="1" applyBorder="1"/>
    <xf numFmtId="0" fontId="110" fillId="0" borderId="11" xfId="0" applyFont="1" applyFill="1" applyBorder="1"/>
    <xf numFmtId="0" fontId="130" fillId="0" borderId="0" xfId="5" applyFont="1" applyAlignment="1"/>
    <xf numFmtId="0" fontId="130" fillId="0" borderId="0" xfId="5" applyFont="1"/>
    <xf numFmtId="0" fontId="131" fillId="5" borderId="31" xfId="4" applyNumberFormat="1" applyFont="1" applyBorder="1" applyAlignment="1" applyProtection="1">
      <alignment horizontal="center" wrapText="1"/>
    </xf>
    <xf numFmtId="0" fontId="132" fillId="0" borderId="41" xfId="5" applyFont="1" applyBorder="1"/>
    <xf numFmtId="0" fontId="129" fillId="0" borderId="31" xfId="5" applyFont="1" applyFill="1" applyBorder="1"/>
    <xf numFmtId="0" fontId="133" fillId="0" borderId="0" xfId="5" applyFont="1"/>
    <xf numFmtId="0" fontId="134" fillId="0" borderId="0" xfId="5" applyFont="1" applyAlignment="1"/>
    <xf numFmtId="0" fontId="133" fillId="0" borderId="0" xfId="5" applyFont="1" applyBorder="1" applyAlignment="1"/>
    <xf numFmtId="0" fontId="130" fillId="0" borderId="0" xfId="5" applyFont="1" applyAlignment="1">
      <alignment wrapText="1"/>
    </xf>
    <xf numFmtId="0" fontId="133" fillId="0" borderId="50" xfId="5" applyFont="1" applyBorder="1" applyAlignment="1"/>
    <xf numFmtId="0" fontId="135" fillId="0" borderId="30" xfId="5" applyFont="1" applyBorder="1"/>
    <xf numFmtId="0" fontId="125" fillId="0" borderId="27" xfId="5" applyFont="1" applyBorder="1" applyAlignment="1"/>
    <xf numFmtId="0" fontId="133" fillId="0" borderId="29" xfId="5" applyFont="1" applyBorder="1" applyAlignment="1"/>
    <xf numFmtId="0" fontId="133" fillId="0" borderId="30" xfId="5" applyFont="1" applyBorder="1" applyAlignment="1"/>
    <xf numFmtId="0" fontId="134" fillId="0" borderId="32" xfId="5" applyFont="1" applyBorder="1"/>
    <xf numFmtId="0" fontId="130" fillId="0" borderId="28" xfId="5" applyFont="1" applyBorder="1" applyAlignment="1"/>
    <xf numFmtId="16" fontId="136" fillId="0" borderId="31" xfId="5" applyNumberFormat="1" applyFont="1" applyBorder="1" applyAlignment="1">
      <alignment horizontal="left"/>
    </xf>
    <xf numFmtId="16" fontId="125" fillId="0" borderId="0" xfId="5" applyNumberFormat="1" applyFont="1" applyAlignment="1">
      <alignment horizontal="left"/>
    </xf>
    <xf numFmtId="16" fontId="130" fillId="0" borderId="0" xfId="5" applyNumberFormat="1" applyFont="1" applyAlignment="1">
      <alignment horizontal="left"/>
    </xf>
    <xf numFmtId="0" fontId="137" fillId="0" borderId="0" xfId="5" applyFont="1"/>
    <xf numFmtId="0" fontId="125" fillId="0" borderId="30" xfId="5" applyFont="1" applyBorder="1"/>
    <xf numFmtId="0" fontId="130" fillId="0" borderId="30" xfId="5" applyFont="1" applyBorder="1"/>
    <xf numFmtId="0" fontId="130" fillId="0" borderId="0" xfId="5" applyFont="1" applyAlignment="1">
      <alignment horizontal="right"/>
    </xf>
    <xf numFmtId="0" fontId="109" fillId="0" borderId="1" xfId="0" applyFont="1" applyFill="1" applyBorder="1" applyAlignment="1"/>
    <xf numFmtId="0" fontId="109" fillId="0" borderId="10" xfId="0" applyFont="1" applyFill="1" applyBorder="1" applyAlignment="1">
      <alignment horizontal="left"/>
    </xf>
    <xf numFmtId="0" fontId="109" fillId="0" borderId="69" xfId="2" applyFont="1" applyFill="1" applyBorder="1"/>
    <xf numFmtId="0" fontId="109" fillId="0" borderId="0" xfId="0" applyFont="1" applyFill="1" applyBorder="1" applyAlignment="1"/>
    <xf numFmtId="0" fontId="109" fillId="0" borderId="0" xfId="0" applyFont="1" applyFill="1" applyBorder="1" applyAlignment="1">
      <alignment horizontal="left"/>
    </xf>
    <xf numFmtId="0" fontId="109" fillId="0" borderId="0" xfId="0" applyFont="1" applyFill="1" applyBorder="1"/>
    <xf numFmtId="0" fontId="110" fillId="0" borderId="0" xfId="0" applyFont="1" applyFill="1" applyBorder="1" applyAlignment="1">
      <alignment horizontal="center" wrapText="1"/>
    </xf>
    <xf numFmtId="0" fontId="109" fillId="0" borderId="0" xfId="5" applyFont="1" applyAlignment="1"/>
    <xf numFmtId="0" fontId="129" fillId="4" borderId="31" xfId="5" applyFont="1" applyFill="1" applyBorder="1"/>
    <xf numFmtId="0" fontId="138" fillId="0" borderId="0" xfId="0" applyFont="1" applyBorder="1" applyAlignment="1">
      <alignment horizontal="center" wrapText="1"/>
    </xf>
    <xf numFmtId="0" fontId="129" fillId="0" borderId="0" xfId="5" applyFont="1" applyFill="1" applyBorder="1"/>
    <xf numFmtId="14" fontId="15" fillId="0" borderId="0" xfId="0" applyNumberFormat="1" applyFont="1" applyAlignment="1">
      <alignment horizontal="left"/>
    </xf>
    <xf numFmtId="0" fontId="0" fillId="0" borderId="0" xfId="0" applyAlignment="1"/>
    <xf numFmtId="0" fontId="15" fillId="0" borderId="16" xfId="0" applyFont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53" fillId="0" borderId="70" xfId="5" applyFont="1" applyBorder="1" applyAlignment="1">
      <alignment horizontal="center" wrapText="1"/>
    </xf>
    <xf numFmtId="0" fontId="0" fillId="0" borderId="72" xfId="0" applyBorder="1" applyAlignment="1">
      <alignment horizontal="center" wrapText="1"/>
    </xf>
    <xf numFmtId="0" fontId="0" fillId="7" borderId="70" xfId="0" applyFill="1" applyBorder="1" applyAlignment="1"/>
    <xf numFmtId="0" fontId="0" fillId="7" borderId="72" xfId="0" applyFill="1" applyBorder="1" applyAlignment="1"/>
    <xf numFmtId="14" fontId="21" fillId="0" borderId="0" xfId="0" applyNumberFormat="1" applyFont="1" applyAlignment="1">
      <alignment horizontal="left" wrapText="1"/>
    </xf>
    <xf numFmtId="0" fontId="0" fillId="0" borderId="0" xfId="0" applyAlignment="1">
      <alignment horizontal="left"/>
    </xf>
    <xf numFmtId="0" fontId="79" fillId="7" borderId="0" xfId="5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4" fontId="21" fillId="0" borderId="0" xfId="0" applyNumberFormat="1" applyFont="1" applyFill="1" applyAlignment="1">
      <alignment horizontal="left"/>
    </xf>
    <xf numFmtId="0" fontId="0" fillId="0" borderId="0" xfId="0" applyFill="1" applyAlignment="1"/>
    <xf numFmtId="14" fontId="52" fillId="0" borderId="0" xfId="5" applyNumberFormat="1" applyFont="1" applyBorder="1" applyAlignment="1">
      <alignment horizontal="left" wrapText="1"/>
    </xf>
    <xf numFmtId="0" fontId="27" fillId="0" borderId="0" xfId="3" applyAlignment="1">
      <alignment horizontal="left"/>
    </xf>
    <xf numFmtId="14" fontId="21" fillId="4" borderId="0" xfId="0" applyNumberFormat="1" applyFont="1" applyFill="1" applyAlignment="1">
      <alignment horizontal="left"/>
    </xf>
    <xf numFmtId="0" fontId="0" fillId="4" borderId="0" xfId="0" applyFill="1" applyAlignment="1"/>
    <xf numFmtId="14" fontId="130" fillId="0" borderId="0" xfId="5" applyNumberFormat="1" applyFont="1" applyBorder="1" applyAlignment="1">
      <alignment horizontal="left" wrapText="1"/>
    </xf>
    <xf numFmtId="0" fontId="108" fillId="0" borderId="0" xfId="3" applyFont="1" applyAlignment="1">
      <alignment horizontal="left"/>
    </xf>
  </cellXfs>
  <cellStyles count="3978">
    <cellStyle name="Akzent1" xfId="1" builtinId="29"/>
    <cellStyle name="Excel Built-in Accent1" xfId="4" xr:uid="{00000000-0005-0000-0000-000001000000}"/>
    <cellStyle name="Excel Built-in Normal" xfId="5" xr:uid="{00000000-0005-0000-0000-000002000000}"/>
    <cellStyle name="Excel_BuiltIn_Akzent6" xfId="10" xr:uid="{00000000-0005-0000-0000-000003000000}"/>
    <cellStyle name="Prozent 2" xfId="11" xr:uid="{00000000-0005-0000-0000-000004000000}"/>
    <cellStyle name="Standard" xfId="0" builtinId="0"/>
    <cellStyle name="Standard 2" xfId="2" xr:uid="{00000000-0005-0000-0000-000006000000}"/>
    <cellStyle name="Standard 2 2" xfId="6" xr:uid="{00000000-0005-0000-0000-000007000000}"/>
    <cellStyle name="Standard 2 2 2" xfId="14" xr:uid="{00000000-0005-0000-0000-000008000000}"/>
    <cellStyle name="Standard 2 2 2 10" xfId="108" xr:uid="{00000000-0005-0000-0000-000009000000}"/>
    <cellStyle name="Standard 2 2 2 10 2" xfId="279" xr:uid="{00000000-0005-0000-0000-00000A000000}"/>
    <cellStyle name="Standard 2 2 2 10 2 2" xfId="621" xr:uid="{00000000-0005-0000-0000-00000B000000}"/>
    <cellStyle name="Standard 2 2 2 10 2 2 2" xfId="2944" xr:uid="{00000000-0005-0000-0000-00000C000000}"/>
    <cellStyle name="Standard 2 2 2 10 2 3" xfId="1305" xr:uid="{00000000-0005-0000-0000-00000D000000}"/>
    <cellStyle name="Standard 2 2 2 10 2 3 2" xfId="3628" xr:uid="{00000000-0005-0000-0000-00000E000000}"/>
    <cellStyle name="Standard 2 2 2 10 2 4" xfId="2602" xr:uid="{00000000-0005-0000-0000-00000F000000}"/>
    <cellStyle name="Standard 2 2 2 10 2 5" xfId="1990" xr:uid="{00000000-0005-0000-0000-000010000000}"/>
    <cellStyle name="Standard 2 2 2 10 3" xfId="792" xr:uid="{00000000-0005-0000-0000-000011000000}"/>
    <cellStyle name="Standard 2 2 2 10 3 2" xfId="1476" xr:uid="{00000000-0005-0000-0000-000012000000}"/>
    <cellStyle name="Standard 2 2 2 10 3 2 2" xfId="3799" xr:uid="{00000000-0005-0000-0000-000013000000}"/>
    <cellStyle name="Standard 2 2 2 10 3 3" xfId="3115" xr:uid="{00000000-0005-0000-0000-000014000000}"/>
    <cellStyle name="Standard 2 2 2 10 3 4" xfId="2161" xr:uid="{00000000-0005-0000-0000-000015000000}"/>
    <cellStyle name="Standard 2 2 2 10 4" xfId="963" xr:uid="{00000000-0005-0000-0000-000016000000}"/>
    <cellStyle name="Standard 2 2 2 10 4 2" xfId="1647" xr:uid="{00000000-0005-0000-0000-000017000000}"/>
    <cellStyle name="Standard 2 2 2 10 4 2 2" xfId="3970" xr:uid="{00000000-0005-0000-0000-000018000000}"/>
    <cellStyle name="Standard 2 2 2 10 4 3" xfId="3286" xr:uid="{00000000-0005-0000-0000-000019000000}"/>
    <cellStyle name="Standard 2 2 2 10 4 4" xfId="2332" xr:uid="{00000000-0005-0000-0000-00001A000000}"/>
    <cellStyle name="Standard 2 2 2 10 5" xfId="450" xr:uid="{00000000-0005-0000-0000-00001B000000}"/>
    <cellStyle name="Standard 2 2 2 10 5 2" xfId="2773" xr:uid="{00000000-0005-0000-0000-00001C000000}"/>
    <cellStyle name="Standard 2 2 2 10 6" xfId="1134" xr:uid="{00000000-0005-0000-0000-00001D000000}"/>
    <cellStyle name="Standard 2 2 2 10 6 2" xfId="3457" xr:uid="{00000000-0005-0000-0000-00001E000000}"/>
    <cellStyle name="Standard 2 2 2 10 7" xfId="2431" xr:uid="{00000000-0005-0000-0000-00001F000000}"/>
    <cellStyle name="Standard 2 2 2 10 8" xfId="1819" xr:uid="{00000000-0005-0000-0000-000020000000}"/>
    <cellStyle name="Standard 2 2 2 11" xfId="189" xr:uid="{00000000-0005-0000-0000-000021000000}"/>
    <cellStyle name="Standard 2 2 2 11 2" xfId="531" xr:uid="{00000000-0005-0000-0000-000022000000}"/>
    <cellStyle name="Standard 2 2 2 11 2 2" xfId="1215" xr:uid="{00000000-0005-0000-0000-000023000000}"/>
    <cellStyle name="Standard 2 2 2 11 2 2 2" xfId="3538" xr:uid="{00000000-0005-0000-0000-000024000000}"/>
    <cellStyle name="Standard 2 2 2 11 2 3" xfId="2854" xr:uid="{00000000-0005-0000-0000-000025000000}"/>
    <cellStyle name="Standard 2 2 2 11 2 4" xfId="1900" xr:uid="{00000000-0005-0000-0000-000026000000}"/>
    <cellStyle name="Standard 2 2 2 11 3" xfId="702" xr:uid="{00000000-0005-0000-0000-000027000000}"/>
    <cellStyle name="Standard 2 2 2 11 3 2" xfId="1386" xr:uid="{00000000-0005-0000-0000-000028000000}"/>
    <cellStyle name="Standard 2 2 2 11 3 2 2" xfId="3709" xr:uid="{00000000-0005-0000-0000-000029000000}"/>
    <cellStyle name="Standard 2 2 2 11 3 3" xfId="3025" xr:uid="{00000000-0005-0000-0000-00002A000000}"/>
    <cellStyle name="Standard 2 2 2 11 3 4" xfId="2071" xr:uid="{00000000-0005-0000-0000-00002B000000}"/>
    <cellStyle name="Standard 2 2 2 11 4" xfId="873" xr:uid="{00000000-0005-0000-0000-00002C000000}"/>
    <cellStyle name="Standard 2 2 2 11 4 2" xfId="1557" xr:uid="{00000000-0005-0000-0000-00002D000000}"/>
    <cellStyle name="Standard 2 2 2 11 4 2 2" xfId="3880" xr:uid="{00000000-0005-0000-0000-00002E000000}"/>
    <cellStyle name="Standard 2 2 2 11 4 3" xfId="3196" xr:uid="{00000000-0005-0000-0000-00002F000000}"/>
    <cellStyle name="Standard 2 2 2 11 4 4" xfId="2242" xr:uid="{00000000-0005-0000-0000-000030000000}"/>
    <cellStyle name="Standard 2 2 2 11 5" xfId="360" xr:uid="{00000000-0005-0000-0000-000031000000}"/>
    <cellStyle name="Standard 2 2 2 11 5 2" xfId="2683" xr:uid="{00000000-0005-0000-0000-000032000000}"/>
    <cellStyle name="Standard 2 2 2 11 6" xfId="1044" xr:uid="{00000000-0005-0000-0000-000033000000}"/>
    <cellStyle name="Standard 2 2 2 11 6 2" xfId="3367" xr:uid="{00000000-0005-0000-0000-000034000000}"/>
    <cellStyle name="Standard 2 2 2 11 7" xfId="2512" xr:uid="{00000000-0005-0000-0000-000035000000}"/>
    <cellStyle name="Standard 2 2 2 11 8" xfId="1729" xr:uid="{00000000-0005-0000-0000-000036000000}"/>
    <cellStyle name="Standard 2 2 2 12" xfId="117" xr:uid="{00000000-0005-0000-0000-000037000000}"/>
    <cellStyle name="Standard 2 2 2 12 2" xfId="459" xr:uid="{00000000-0005-0000-0000-000038000000}"/>
    <cellStyle name="Standard 2 2 2 12 2 2" xfId="2782" xr:uid="{00000000-0005-0000-0000-000039000000}"/>
    <cellStyle name="Standard 2 2 2 12 3" xfId="1143" xr:uid="{00000000-0005-0000-0000-00003A000000}"/>
    <cellStyle name="Standard 2 2 2 12 3 2" xfId="3466" xr:uid="{00000000-0005-0000-0000-00003B000000}"/>
    <cellStyle name="Standard 2 2 2 12 4" xfId="2440" xr:uid="{00000000-0005-0000-0000-00003C000000}"/>
    <cellStyle name="Standard 2 2 2 12 5" xfId="1828" xr:uid="{00000000-0005-0000-0000-00003D000000}"/>
    <cellStyle name="Standard 2 2 2 13" xfId="630" xr:uid="{00000000-0005-0000-0000-00003E000000}"/>
    <cellStyle name="Standard 2 2 2 13 2" xfId="1314" xr:uid="{00000000-0005-0000-0000-00003F000000}"/>
    <cellStyle name="Standard 2 2 2 13 2 2" xfId="3637" xr:uid="{00000000-0005-0000-0000-000040000000}"/>
    <cellStyle name="Standard 2 2 2 13 3" xfId="2953" xr:uid="{00000000-0005-0000-0000-000041000000}"/>
    <cellStyle name="Standard 2 2 2 13 4" xfId="1999" xr:uid="{00000000-0005-0000-0000-000042000000}"/>
    <cellStyle name="Standard 2 2 2 14" xfId="801" xr:uid="{00000000-0005-0000-0000-000043000000}"/>
    <cellStyle name="Standard 2 2 2 14 2" xfId="1485" xr:uid="{00000000-0005-0000-0000-000044000000}"/>
    <cellStyle name="Standard 2 2 2 14 2 2" xfId="3808" xr:uid="{00000000-0005-0000-0000-000045000000}"/>
    <cellStyle name="Standard 2 2 2 14 3" xfId="3124" xr:uid="{00000000-0005-0000-0000-000046000000}"/>
    <cellStyle name="Standard 2 2 2 14 4" xfId="2170" xr:uid="{00000000-0005-0000-0000-000047000000}"/>
    <cellStyle name="Standard 2 2 2 15" xfId="288" xr:uid="{00000000-0005-0000-0000-000048000000}"/>
    <cellStyle name="Standard 2 2 2 15 2" xfId="2611" xr:uid="{00000000-0005-0000-0000-000049000000}"/>
    <cellStyle name="Standard 2 2 2 16" xfId="972" xr:uid="{00000000-0005-0000-0000-00004A000000}"/>
    <cellStyle name="Standard 2 2 2 16 2" xfId="3295" xr:uid="{00000000-0005-0000-0000-00004B000000}"/>
    <cellStyle name="Standard 2 2 2 17" xfId="2341" xr:uid="{00000000-0005-0000-0000-00004C000000}"/>
    <cellStyle name="Standard 2 2 2 18" xfId="1657" xr:uid="{00000000-0005-0000-0000-00004D000000}"/>
    <cellStyle name="Standard 2 2 2 2" xfId="18" xr:uid="{00000000-0005-0000-0000-00004E000000}"/>
    <cellStyle name="Standard 2 2 2 2 10" xfId="633" xr:uid="{00000000-0005-0000-0000-00004F000000}"/>
    <cellStyle name="Standard 2 2 2 2 10 2" xfId="1317" xr:uid="{00000000-0005-0000-0000-000050000000}"/>
    <cellStyle name="Standard 2 2 2 2 10 2 2" xfId="3640" xr:uid="{00000000-0005-0000-0000-000051000000}"/>
    <cellStyle name="Standard 2 2 2 2 10 3" xfId="2956" xr:uid="{00000000-0005-0000-0000-000052000000}"/>
    <cellStyle name="Standard 2 2 2 2 10 4" xfId="2002" xr:uid="{00000000-0005-0000-0000-000053000000}"/>
    <cellStyle name="Standard 2 2 2 2 11" xfId="804" xr:uid="{00000000-0005-0000-0000-000054000000}"/>
    <cellStyle name="Standard 2 2 2 2 11 2" xfId="1488" xr:uid="{00000000-0005-0000-0000-000055000000}"/>
    <cellStyle name="Standard 2 2 2 2 11 2 2" xfId="3811" xr:uid="{00000000-0005-0000-0000-000056000000}"/>
    <cellStyle name="Standard 2 2 2 2 11 3" xfId="3127" xr:uid="{00000000-0005-0000-0000-000057000000}"/>
    <cellStyle name="Standard 2 2 2 2 11 4" xfId="2173" xr:uid="{00000000-0005-0000-0000-000058000000}"/>
    <cellStyle name="Standard 2 2 2 2 12" xfId="291" xr:uid="{00000000-0005-0000-0000-000059000000}"/>
    <cellStyle name="Standard 2 2 2 2 12 2" xfId="2614" xr:uid="{00000000-0005-0000-0000-00005A000000}"/>
    <cellStyle name="Standard 2 2 2 2 13" xfId="975" xr:uid="{00000000-0005-0000-0000-00005B000000}"/>
    <cellStyle name="Standard 2 2 2 2 13 2" xfId="3298" xr:uid="{00000000-0005-0000-0000-00005C000000}"/>
    <cellStyle name="Standard 2 2 2 2 14" xfId="2344" xr:uid="{00000000-0005-0000-0000-00005D000000}"/>
    <cellStyle name="Standard 2 2 2 2 15" xfId="1660" xr:uid="{00000000-0005-0000-0000-00005E000000}"/>
    <cellStyle name="Standard 2 2 2 2 2" xfId="29" xr:uid="{00000000-0005-0000-0000-00005F000000}"/>
    <cellStyle name="Standard 2 2 2 2 2 10" xfId="2353" xr:uid="{00000000-0005-0000-0000-000060000000}"/>
    <cellStyle name="Standard 2 2 2 2 2 11" xfId="1669" xr:uid="{00000000-0005-0000-0000-000061000000}"/>
    <cellStyle name="Standard 2 2 2 2 2 2" xfId="47" xr:uid="{00000000-0005-0000-0000-000062000000}"/>
    <cellStyle name="Standard 2 2 2 2 2 2 10" xfId="1687" xr:uid="{00000000-0005-0000-0000-000063000000}"/>
    <cellStyle name="Standard 2 2 2 2 2 2 2" xfId="83" xr:uid="{00000000-0005-0000-0000-000064000000}"/>
    <cellStyle name="Standard 2 2 2 2 2 2 2 2" xfId="255" xr:uid="{00000000-0005-0000-0000-000065000000}"/>
    <cellStyle name="Standard 2 2 2 2 2 2 2 2 2" xfId="597" xr:uid="{00000000-0005-0000-0000-000066000000}"/>
    <cellStyle name="Standard 2 2 2 2 2 2 2 2 2 2" xfId="1281" xr:uid="{00000000-0005-0000-0000-000067000000}"/>
    <cellStyle name="Standard 2 2 2 2 2 2 2 2 2 2 2" xfId="3604" xr:uid="{00000000-0005-0000-0000-000068000000}"/>
    <cellStyle name="Standard 2 2 2 2 2 2 2 2 2 3" xfId="2920" xr:uid="{00000000-0005-0000-0000-000069000000}"/>
    <cellStyle name="Standard 2 2 2 2 2 2 2 2 2 4" xfId="1966" xr:uid="{00000000-0005-0000-0000-00006A000000}"/>
    <cellStyle name="Standard 2 2 2 2 2 2 2 2 3" xfId="768" xr:uid="{00000000-0005-0000-0000-00006B000000}"/>
    <cellStyle name="Standard 2 2 2 2 2 2 2 2 3 2" xfId="1452" xr:uid="{00000000-0005-0000-0000-00006C000000}"/>
    <cellStyle name="Standard 2 2 2 2 2 2 2 2 3 2 2" xfId="3775" xr:uid="{00000000-0005-0000-0000-00006D000000}"/>
    <cellStyle name="Standard 2 2 2 2 2 2 2 2 3 3" xfId="3091" xr:uid="{00000000-0005-0000-0000-00006E000000}"/>
    <cellStyle name="Standard 2 2 2 2 2 2 2 2 3 4" xfId="2137" xr:uid="{00000000-0005-0000-0000-00006F000000}"/>
    <cellStyle name="Standard 2 2 2 2 2 2 2 2 4" xfId="939" xr:uid="{00000000-0005-0000-0000-000070000000}"/>
    <cellStyle name="Standard 2 2 2 2 2 2 2 2 4 2" xfId="1623" xr:uid="{00000000-0005-0000-0000-000071000000}"/>
    <cellStyle name="Standard 2 2 2 2 2 2 2 2 4 2 2" xfId="3946" xr:uid="{00000000-0005-0000-0000-000072000000}"/>
    <cellStyle name="Standard 2 2 2 2 2 2 2 2 4 3" xfId="3262" xr:uid="{00000000-0005-0000-0000-000073000000}"/>
    <cellStyle name="Standard 2 2 2 2 2 2 2 2 4 4" xfId="2308" xr:uid="{00000000-0005-0000-0000-000074000000}"/>
    <cellStyle name="Standard 2 2 2 2 2 2 2 2 5" xfId="426" xr:uid="{00000000-0005-0000-0000-000075000000}"/>
    <cellStyle name="Standard 2 2 2 2 2 2 2 2 5 2" xfId="2749" xr:uid="{00000000-0005-0000-0000-000076000000}"/>
    <cellStyle name="Standard 2 2 2 2 2 2 2 2 6" xfId="1110" xr:uid="{00000000-0005-0000-0000-000077000000}"/>
    <cellStyle name="Standard 2 2 2 2 2 2 2 2 6 2" xfId="3433" xr:uid="{00000000-0005-0000-0000-000078000000}"/>
    <cellStyle name="Standard 2 2 2 2 2 2 2 2 7" xfId="2578" xr:uid="{00000000-0005-0000-0000-000079000000}"/>
    <cellStyle name="Standard 2 2 2 2 2 2 2 2 8" xfId="1795" xr:uid="{00000000-0005-0000-0000-00007A000000}"/>
    <cellStyle name="Standard 2 2 2 2 2 2 2 3" xfId="183" xr:uid="{00000000-0005-0000-0000-00007B000000}"/>
    <cellStyle name="Standard 2 2 2 2 2 2 2 3 2" xfId="525" xr:uid="{00000000-0005-0000-0000-00007C000000}"/>
    <cellStyle name="Standard 2 2 2 2 2 2 2 3 2 2" xfId="2848" xr:uid="{00000000-0005-0000-0000-00007D000000}"/>
    <cellStyle name="Standard 2 2 2 2 2 2 2 3 3" xfId="1209" xr:uid="{00000000-0005-0000-0000-00007E000000}"/>
    <cellStyle name="Standard 2 2 2 2 2 2 2 3 3 2" xfId="3532" xr:uid="{00000000-0005-0000-0000-00007F000000}"/>
    <cellStyle name="Standard 2 2 2 2 2 2 2 3 4" xfId="2506" xr:uid="{00000000-0005-0000-0000-000080000000}"/>
    <cellStyle name="Standard 2 2 2 2 2 2 2 3 5" xfId="1894" xr:uid="{00000000-0005-0000-0000-000081000000}"/>
    <cellStyle name="Standard 2 2 2 2 2 2 2 4" xfId="696" xr:uid="{00000000-0005-0000-0000-000082000000}"/>
    <cellStyle name="Standard 2 2 2 2 2 2 2 4 2" xfId="1380" xr:uid="{00000000-0005-0000-0000-000083000000}"/>
    <cellStyle name="Standard 2 2 2 2 2 2 2 4 2 2" xfId="3703" xr:uid="{00000000-0005-0000-0000-000084000000}"/>
    <cellStyle name="Standard 2 2 2 2 2 2 2 4 3" xfId="3019" xr:uid="{00000000-0005-0000-0000-000085000000}"/>
    <cellStyle name="Standard 2 2 2 2 2 2 2 4 4" xfId="2065" xr:uid="{00000000-0005-0000-0000-000086000000}"/>
    <cellStyle name="Standard 2 2 2 2 2 2 2 5" xfId="867" xr:uid="{00000000-0005-0000-0000-000087000000}"/>
    <cellStyle name="Standard 2 2 2 2 2 2 2 5 2" xfId="1551" xr:uid="{00000000-0005-0000-0000-000088000000}"/>
    <cellStyle name="Standard 2 2 2 2 2 2 2 5 2 2" xfId="3874" xr:uid="{00000000-0005-0000-0000-000089000000}"/>
    <cellStyle name="Standard 2 2 2 2 2 2 2 5 3" xfId="3190" xr:uid="{00000000-0005-0000-0000-00008A000000}"/>
    <cellStyle name="Standard 2 2 2 2 2 2 2 5 4" xfId="2236" xr:uid="{00000000-0005-0000-0000-00008B000000}"/>
    <cellStyle name="Standard 2 2 2 2 2 2 2 6" xfId="354" xr:uid="{00000000-0005-0000-0000-00008C000000}"/>
    <cellStyle name="Standard 2 2 2 2 2 2 2 6 2" xfId="2677" xr:uid="{00000000-0005-0000-0000-00008D000000}"/>
    <cellStyle name="Standard 2 2 2 2 2 2 2 7" xfId="1038" xr:uid="{00000000-0005-0000-0000-00008E000000}"/>
    <cellStyle name="Standard 2 2 2 2 2 2 2 7 2" xfId="3361" xr:uid="{00000000-0005-0000-0000-00008F000000}"/>
    <cellStyle name="Standard 2 2 2 2 2 2 2 8" xfId="2407" xr:uid="{00000000-0005-0000-0000-000090000000}"/>
    <cellStyle name="Standard 2 2 2 2 2 2 2 9" xfId="1723" xr:uid="{00000000-0005-0000-0000-000091000000}"/>
    <cellStyle name="Standard 2 2 2 2 2 2 3" xfId="219" xr:uid="{00000000-0005-0000-0000-000092000000}"/>
    <cellStyle name="Standard 2 2 2 2 2 2 3 2" xfId="561" xr:uid="{00000000-0005-0000-0000-000093000000}"/>
    <cellStyle name="Standard 2 2 2 2 2 2 3 2 2" xfId="1245" xr:uid="{00000000-0005-0000-0000-000094000000}"/>
    <cellStyle name="Standard 2 2 2 2 2 2 3 2 2 2" xfId="3568" xr:uid="{00000000-0005-0000-0000-000095000000}"/>
    <cellStyle name="Standard 2 2 2 2 2 2 3 2 3" xfId="2884" xr:uid="{00000000-0005-0000-0000-000096000000}"/>
    <cellStyle name="Standard 2 2 2 2 2 2 3 2 4" xfId="1930" xr:uid="{00000000-0005-0000-0000-000097000000}"/>
    <cellStyle name="Standard 2 2 2 2 2 2 3 3" xfId="732" xr:uid="{00000000-0005-0000-0000-000098000000}"/>
    <cellStyle name="Standard 2 2 2 2 2 2 3 3 2" xfId="1416" xr:uid="{00000000-0005-0000-0000-000099000000}"/>
    <cellStyle name="Standard 2 2 2 2 2 2 3 3 2 2" xfId="3739" xr:uid="{00000000-0005-0000-0000-00009A000000}"/>
    <cellStyle name="Standard 2 2 2 2 2 2 3 3 3" xfId="3055" xr:uid="{00000000-0005-0000-0000-00009B000000}"/>
    <cellStyle name="Standard 2 2 2 2 2 2 3 3 4" xfId="2101" xr:uid="{00000000-0005-0000-0000-00009C000000}"/>
    <cellStyle name="Standard 2 2 2 2 2 2 3 4" xfId="903" xr:uid="{00000000-0005-0000-0000-00009D000000}"/>
    <cellStyle name="Standard 2 2 2 2 2 2 3 4 2" xfId="1587" xr:uid="{00000000-0005-0000-0000-00009E000000}"/>
    <cellStyle name="Standard 2 2 2 2 2 2 3 4 2 2" xfId="3910" xr:uid="{00000000-0005-0000-0000-00009F000000}"/>
    <cellStyle name="Standard 2 2 2 2 2 2 3 4 3" xfId="3226" xr:uid="{00000000-0005-0000-0000-0000A0000000}"/>
    <cellStyle name="Standard 2 2 2 2 2 2 3 4 4" xfId="2272" xr:uid="{00000000-0005-0000-0000-0000A1000000}"/>
    <cellStyle name="Standard 2 2 2 2 2 2 3 5" xfId="390" xr:uid="{00000000-0005-0000-0000-0000A2000000}"/>
    <cellStyle name="Standard 2 2 2 2 2 2 3 5 2" xfId="2713" xr:uid="{00000000-0005-0000-0000-0000A3000000}"/>
    <cellStyle name="Standard 2 2 2 2 2 2 3 6" xfId="1074" xr:uid="{00000000-0005-0000-0000-0000A4000000}"/>
    <cellStyle name="Standard 2 2 2 2 2 2 3 6 2" xfId="3397" xr:uid="{00000000-0005-0000-0000-0000A5000000}"/>
    <cellStyle name="Standard 2 2 2 2 2 2 3 7" xfId="2542" xr:uid="{00000000-0005-0000-0000-0000A6000000}"/>
    <cellStyle name="Standard 2 2 2 2 2 2 3 8" xfId="1759" xr:uid="{00000000-0005-0000-0000-0000A7000000}"/>
    <cellStyle name="Standard 2 2 2 2 2 2 4" xfId="147" xr:uid="{00000000-0005-0000-0000-0000A8000000}"/>
    <cellStyle name="Standard 2 2 2 2 2 2 4 2" xfId="489" xr:uid="{00000000-0005-0000-0000-0000A9000000}"/>
    <cellStyle name="Standard 2 2 2 2 2 2 4 2 2" xfId="2812" xr:uid="{00000000-0005-0000-0000-0000AA000000}"/>
    <cellStyle name="Standard 2 2 2 2 2 2 4 3" xfId="1173" xr:uid="{00000000-0005-0000-0000-0000AB000000}"/>
    <cellStyle name="Standard 2 2 2 2 2 2 4 3 2" xfId="3496" xr:uid="{00000000-0005-0000-0000-0000AC000000}"/>
    <cellStyle name="Standard 2 2 2 2 2 2 4 4" xfId="2470" xr:uid="{00000000-0005-0000-0000-0000AD000000}"/>
    <cellStyle name="Standard 2 2 2 2 2 2 4 5" xfId="1858" xr:uid="{00000000-0005-0000-0000-0000AE000000}"/>
    <cellStyle name="Standard 2 2 2 2 2 2 5" xfId="660" xr:uid="{00000000-0005-0000-0000-0000AF000000}"/>
    <cellStyle name="Standard 2 2 2 2 2 2 5 2" xfId="1344" xr:uid="{00000000-0005-0000-0000-0000B0000000}"/>
    <cellStyle name="Standard 2 2 2 2 2 2 5 2 2" xfId="3667" xr:uid="{00000000-0005-0000-0000-0000B1000000}"/>
    <cellStyle name="Standard 2 2 2 2 2 2 5 3" xfId="2983" xr:uid="{00000000-0005-0000-0000-0000B2000000}"/>
    <cellStyle name="Standard 2 2 2 2 2 2 5 4" xfId="2029" xr:uid="{00000000-0005-0000-0000-0000B3000000}"/>
    <cellStyle name="Standard 2 2 2 2 2 2 6" xfId="831" xr:uid="{00000000-0005-0000-0000-0000B4000000}"/>
    <cellStyle name="Standard 2 2 2 2 2 2 6 2" xfId="1515" xr:uid="{00000000-0005-0000-0000-0000B5000000}"/>
    <cellStyle name="Standard 2 2 2 2 2 2 6 2 2" xfId="3838" xr:uid="{00000000-0005-0000-0000-0000B6000000}"/>
    <cellStyle name="Standard 2 2 2 2 2 2 6 3" xfId="3154" xr:uid="{00000000-0005-0000-0000-0000B7000000}"/>
    <cellStyle name="Standard 2 2 2 2 2 2 6 4" xfId="2200" xr:uid="{00000000-0005-0000-0000-0000B8000000}"/>
    <cellStyle name="Standard 2 2 2 2 2 2 7" xfId="318" xr:uid="{00000000-0005-0000-0000-0000B9000000}"/>
    <cellStyle name="Standard 2 2 2 2 2 2 7 2" xfId="2641" xr:uid="{00000000-0005-0000-0000-0000BA000000}"/>
    <cellStyle name="Standard 2 2 2 2 2 2 8" xfId="1002" xr:uid="{00000000-0005-0000-0000-0000BB000000}"/>
    <cellStyle name="Standard 2 2 2 2 2 2 8 2" xfId="3325" xr:uid="{00000000-0005-0000-0000-0000BC000000}"/>
    <cellStyle name="Standard 2 2 2 2 2 2 9" xfId="2371" xr:uid="{00000000-0005-0000-0000-0000BD000000}"/>
    <cellStyle name="Standard 2 2 2 2 2 3" xfId="65" xr:uid="{00000000-0005-0000-0000-0000BE000000}"/>
    <cellStyle name="Standard 2 2 2 2 2 3 2" xfId="237" xr:uid="{00000000-0005-0000-0000-0000BF000000}"/>
    <cellStyle name="Standard 2 2 2 2 2 3 2 2" xfId="579" xr:uid="{00000000-0005-0000-0000-0000C0000000}"/>
    <cellStyle name="Standard 2 2 2 2 2 3 2 2 2" xfId="1263" xr:uid="{00000000-0005-0000-0000-0000C1000000}"/>
    <cellStyle name="Standard 2 2 2 2 2 3 2 2 2 2" xfId="3586" xr:uid="{00000000-0005-0000-0000-0000C2000000}"/>
    <cellStyle name="Standard 2 2 2 2 2 3 2 2 3" xfId="2902" xr:uid="{00000000-0005-0000-0000-0000C3000000}"/>
    <cellStyle name="Standard 2 2 2 2 2 3 2 2 4" xfId="1948" xr:uid="{00000000-0005-0000-0000-0000C4000000}"/>
    <cellStyle name="Standard 2 2 2 2 2 3 2 3" xfId="750" xr:uid="{00000000-0005-0000-0000-0000C5000000}"/>
    <cellStyle name="Standard 2 2 2 2 2 3 2 3 2" xfId="1434" xr:uid="{00000000-0005-0000-0000-0000C6000000}"/>
    <cellStyle name="Standard 2 2 2 2 2 3 2 3 2 2" xfId="3757" xr:uid="{00000000-0005-0000-0000-0000C7000000}"/>
    <cellStyle name="Standard 2 2 2 2 2 3 2 3 3" xfId="3073" xr:uid="{00000000-0005-0000-0000-0000C8000000}"/>
    <cellStyle name="Standard 2 2 2 2 2 3 2 3 4" xfId="2119" xr:uid="{00000000-0005-0000-0000-0000C9000000}"/>
    <cellStyle name="Standard 2 2 2 2 2 3 2 4" xfId="921" xr:uid="{00000000-0005-0000-0000-0000CA000000}"/>
    <cellStyle name="Standard 2 2 2 2 2 3 2 4 2" xfId="1605" xr:uid="{00000000-0005-0000-0000-0000CB000000}"/>
    <cellStyle name="Standard 2 2 2 2 2 3 2 4 2 2" xfId="3928" xr:uid="{00000000-0005-0000-0000-0000CC000000}"/>
    <cellStyle name="Standard 2 2 2 2 2 3 2 4 3" xfId="3244" xr:uid="{00000000-0005-0000-0000-0000CD000000}"/>
    <cellStyle name="Standard 2 2 2 2 2 3 2 4 4" xfId="2290" xr:uid="{00000000-0005-0000-0000-0000CE000000}"/>
    <cellStyle name="Standard 2 2 2 2 2 3 2 5" xfId="408" xr:uid="{00000000-0005-0000-0000-0000CF000000}"/>
    <cellStyle name="Standard 2 2 2 2 2 3 2 5 2" xfId="2731" xr:uid="{00000000-0005-0000-0000-0000D0000000}"/>
    <cellStyle name="Standard 2 2 2 2 2 3 2 6" xfId="1092" xr:uid="{00000000-0005-0000-0000-0000D1000000}"/>
    <cellStyle name="Standard 2 2 2 2 2 3 2 6 2" xfId="3415" xr:uid="{00000000-0005-0000-0000-0000D2000000}"/>
    <cellStyle name="Standard 2 2 2 2 2 3 2 7" xfId="2560" xr:uid="{00000000-0005-0000-0000-0000D3000000}"/>
    <cellStyle name="Standard 2 2 2 2 2 3 2 8" xfId="1777" xr:uid="{00000000-0005-0000-0000-0000D4000000}"/>
    <cellStyle name="Standard 2 2 2 2 2 3 3" xfId="165" xr:uid="{00000000-0005-0000-0000-0000D5000000}"/>
    <cellStyle name="Standard 2 2 2 2 2 3 3 2" xfId="507" xr:uid="{00000000-0005-0000-0000-0000D6000000}"/>
    <cellStyle name="Standard 2 2 2 2 2 3 3 2 2" xfId="2830" xr:uid="{00000000-0005-0000-0000-0000D7000000}"/>
    <cellStyle name="Standard 2 2 2 2 2 3 3 3" xfId="1191" xr:uid="{00000000-0005-0000-0000-0000D8000000}"/>
    <cellStyle name="Standard 2 2 2 2 2 3 3 3 2" xfId="3514" xr:uid="{00000000-0005-0000-0000-0000D9000000}"/>
    <cellStyle name="Standard 2 2 2 2 2 3 3 4" xfId="2488" xr:uid="{00000000-0005-0000-0000-0000DA000000}"/>
    <cellStyle name="Standard 2 2 2 2 2 3 3 5" xfId="1876" xr:uid="{00000000-0005-0000-0000-0000DB000000}"/>
    <cellStyle name="Standard 2 2 2 2 2 3 4" xfId="678" xr:uid="{00000000-0005-0000-0000-0000DC000000}"/>
    <cellStyle name="Standard 2 2 2 2 2 3 4 2" xfId="1362" xr:uid="{00000000-0005-0000-0000-0000DD000000}"/>
    <cellStyle name="Standard 2 2 2 2 2 3 4 2 2" xfId="3685" xr:uid="{00000000-0005-0000-0000-0000DE000000}"/>
    <cellStyle name="Standard 2 2 2 2 2 3 4 3" xfId="3001" xr:uid="{00000000-0005-0000-0000-0000DF000000}"/>
    <cellStyle name="Standard 2 2 2 2 2 3 4 4" xfId="2047" xr:uid="{00000000-0005-0000-0000-0000E0000000}"/>
    <cellStyle name="Standard 2 2 2 2 2 3 5" xfId="849" xr:uid="{00000000-0005-0000-0000-0000E1000000}"/>
    <cellStyle name="Standard 2 2 2 2 2 3 5 2" xfId="1533" xr:uid="{00000000-0005-0000-0000-0000E2000000}"/>
    <cellStyle name="Standard 2 2 2 2 2 3 5 2 2" xfId="3856" xr:uid="{00000000-0005-0000-0000-0000E3000000}"/>
    <cellStyle name="Standard 2 2 2 2 2 3 5 3" xfId="3172" xr:uid="{00000000-0005-0000-0000-0000E4000000}"/>
    <cellStyle name="Standard 2 2 2 2 2 3 5 4" xfId="2218" xr:uid="{00000000-0005-0000-0000-0000E5000000}"/>
    <cellStyle name="Standard 2 2 2 2 2 3 6" xfId="336" xr:uid="{00000000-0005-0000-0000-0000E6000000}"/>
    <cellStyle name="Standard 2 2 2 2 2 3 6 2" xfId="2659" xr:uid="{00000000-0005-0000-0000-0000E7000000}"/>
    <cellStyle name="Standard 2 2 2 2 2 3 7" xfId="1020" xr:uid="{00000000-0005-0000-0000-0000E8000000}"/>
    <cellStyle name="Standard 2 2 2 2 2 3 7 2" xfId="3343" xr:uid="{00000000-0005-0000-0000-0000E9000000}"/>
    <cellStyle name="Standard 2 2 2 2 2 3 8" xfId="2389" xr:uid="{00000000-0005-0000-0000-0000EA000000}"/>
    <cellStyle name="Standard 2 2 2 2 2 3 9" xfId="1705" xr:uid="{00000000-0005-0000-0000-0000EB000000}"/>
    <cellStyle name="Standard 2 2 2 2 2 4" xfId="201" xr:uid="{00000000-0005-0000-0000-0000EC000000}"/>
    <cellStyle name="Standard 2 2 2 2 2 4 2" xfId="543" xr:uid="{00000000-0005-0000-0000-0000ED000000}"/>
    <cellStyle name="Standard 2 2 2 2 2 4 2 2" xfId="1227" xr:uid="{00000000-0005-0000-0000-0000EE000000}"/>
    <cellStyle name="Standard 2 2 2 2 2 4 2 2 2" xfId="3550" xr:uid="{00000000-0005-0000-0000-0000EF000000}"/>
    <cellStyle name="Standard 2 2 2 2 2 4 2 3" xfId="2866" xr:uid="{00000000-0005-0000-0000-0000F0000000}"/>
    <cellStyle name="Standard 2 2 2 2 2 4 2 4" xfId="1912" xr:uid="{00000000-0005-0000-0000-0000F1000000}"/>
    <cellStyle name="Standard 2 2 2 2 2 4 3" xfId="714" xr:uid="{00000000-0005-0000-0000-0000F2000000}"/>
    <cellStyle name="Standard 2 2 2 2 2 4 3 2" xfId="1398" xr:uid="{00000000-0005-0000-0000-0000F3000000}"/>
    <cellStyle name="Standard 2 2 2 2 2 4 3 2 2" xfId="3721" xr:uid="{00000000-0005-0000-0000-0000F4000000}"/>
    <cellStyle name="Standard 2 2 2 2 2 4 3 3" xfId="3037" xr:uid="{00000000-0005-0000-0000-0000F5000000}"/>
    <cellStyle name="Standard 2 2 2 2 2 4 3 4" xfId="2083" xr:uid="{00000000-0005-0000-0000-0000F6000000}"/>
    <cellStyle name="Standard 2 2 2 2 2 4 4" xfId="885" xr:uid="{00000000-0005-0000-0000-0000F7000000}"/>
    <cellStyle name="Standard 2 2 2 2 2 4 4 2" xfId="1569" xr:uid="{00000000-0005-0000-0000-0000F8000000}"/>
    <cellStyle name="Standard 2 2 2 2 2 4 4 2 2" xfId="3892" xr:uid="{00000000-0005-0000-0000-0000F9000000}"/>
    <cellStyle name="Standard 2 2 2 2 2 4 4 3" xfId="3208" xr:uid="{00000000-0005-0000-0000-0000FA000000}"/>
    <cellStyle name="Standard 2 2 2 2 2 4 4 4" xfId="2254" xr:uid="{00000000-0005-0000-0000-0000FB000000}"/>
    <cellStyle name="Standard 2 2 2 2 2 4 5" xfId="372" xr:uid="{00000000-0005-0000-0000-0000FC000000}"/>
    <cellStyle name="Standard 2 2 2 2 2 4 5 2" xfId="2695" xr:uid="{00000000-0005-0000-0000-0000FD000000}"/>
    <cellStyle name="Standard 2 2 2 2 2 4 6" xfId="1056" xr:uid="{00000000-0005-0000-0000-0000FE000000}"/>
    <cellStyle name="Standard 2 2 2 2 2 4 6 2" xfId="3379" xr:uid="{00000000-0005-0000-0000-0000FF000000}"/>
    <cellStyle name="Standard 2 2 2 2 2 4 7" xfId="2524" xr:uid="{00000000-0005-0000-0000-000000010000}"/>
    <cellStyle name="Standard 2 2 2 2 2 4 8" xfId="1741" xr:uid="{00000000-0005-0000-0000-000001010000}"/>
    <cellStyle name="Standard 2 2 2 2 2 5" xfId="129" xr:uid="{00000000-0005-0000-0000-000002010000}"/>
    <cellStyle name="Standard 2 2 2 2 2 5 2" xfId="471" xr:uid="{00000000-0005-0000-0000-000003010000}"/>
    <cellStyle name="Standard 2 2 2 2 2 5 2 2" xfId="2794" xr:uid="{00000000-0005-0000-0000-000004010000}"/>
    <cellStyle name="Standard 2 2 2 2 2 5 3" xfId="1155" xr:uid="{00000000-0005-0000-0000-000005010000}"/>
    <cellStyle name="Standard 2 2 2 2 2 5 3 2" xfId="3478" xr:uid="{00000000-0005-0000-0000-000006010000}"/>
    <cellStyle name="Standard 2 2 2 2 2 5 4" xfId="2452" xr:uid="{00000000-0005-0000-0000-000007010000}"/>
    <cellStyle name="Standard 2 2 2 2 2 5 5" xfId="1840" xr:uid="{00000000-0005-0000-0000-000008010000}"/>
    <cellStyle name="Standard 2 2 2 2 2 6" xfId="642" xr:uid="{00000000-0005-0000-0000-000009010000}"/>
    <cellStyle name="Standard 2 2 2 2 2 6 2" xfId="1326" xr:uid="{00000000-0005-0000-0000-00000A010000}"/>
    <cellStyle name="Standard 2 2 2 2 2 6 2 2" xfId="3649" xr:uid="{00000000-0005-0000-0000-00000B010000}"/>
    <cellStyle name="Standard 2 2 2 2 2 6 3" xfId="2965" xr:uid="{00000000-0005-0000-0000-00000C010000}"/>
    <cellStyle name="Standard 2 2 2 2 2 6 4" xfId="2011" xr:uid="{00000000-0005-0000-0000-00000D010000}"/>
    <cellStyle name="Standard 2 2 2 2 2 7" xfId="813" xr:uid="{00000000-0005-0000-0000-00000E010000}"/>
    <cellStyle name="Standard 2 2 2 2 2 7 2" xfId="1497" xr:uid="{00000000-0005-0000-0000-00000F010000}"/>
    <cellStyle name="Standard 2 2 2 2 2 7 2 2" xfId="3820" xr:uid="{00000000-0005-0000-0000-000010010000}"/>
    <cellStyle name="Standard 2 2 2 2 2 7 3" xfId="3136" xr:uid="{00000000-0005-0000-0000-000011010000}"/>
    <cellStyle name="Standard 2 2 2 2 2 7 4" xfId="2182" xr:uid="{00000000-0005-0000-0000-000012010000}"/>
    <cellStyle name="Standard 2 2 2 2 2 8" xfId="300" xr:uid="{00000000-0005-0000-0000-000013010000}"/>
    <cellStyle name="Standard 2 2 2 2 2 8 2" xfId="2623" xr:uid="{00000000-0005-0000-0000-000014010000}"/>
    <cellStyle name="Standard 2 2 2 2 2 9" xfId="984" xr:uid="{00000000-0005-0000-0000-000015010000}"/>
    <cellStyle name="Standard 2 2 2 2 2 9 2" xfId="3307" xr:uid="{00000000-0005-0000-0000-000016010000}"/>
    <cellStyle name="Standard 2 2 2 2 3" xfId="38" xr:uid="{00000000-0005-0000-0000-000017010000}"/>
    <cellStyle name="Standard 2 2 2 2 3 10" xfId="1678" xr:uid="{00000000-0005-0000-0000-000018010000}"/>
    <cellStyle name="Standard 2 2 2 2 3 2" xfId="74" xr:uid="{00000000-0005-0000-0000-000019010000}"/>
    <cellStyle name="Standard 2 2 2 2 3 2 2" xfId="246" xr:uid="{00000000-0005-0000-0000-00001A010000}"/>
    <cellStyle name="Standard 2 2 2 2 3 2 2 2" xfId="588" xr:uid="{00000000-0005-0000-0000-00001B010000}"/>
    <cellStyle name="Standard 2 2 2 2 3 2 2 2 2" xfId="1272" xr:uid="{00000000-0005-0000-0000-00001C010000}"/>
    <cellStyle name="Standard 2 2 2 2 3 2 2 2 2 2" xfId="3595" xr:uid="{00000000-0005-0000-0000-00001D010000}"/>
    <cellStyle name="Standard 2 2 2 2 3 2 2 2 3" xfId="2911" xr:uid="{00000000-0005-0000-0000-00001E010000}"/>
    <cellStyle name="Standard 2 2 2 2 3 2 2 2 4" xfId="1957" xr:uid="{00000000-0005-0000-0000-00001F010000}"/>
    <cellStyle name="Standard 2 2 2 2 3 2 2 3" xfId="759" xr:uid="{00000000-0005-0000-0000-000020010000}"/>
    <cellStyle name="Standard 2 2 2 2 3 2 2 3 2" xfId="1443" xr:uid="{00000000-0005-0000-0000-000021010000}"/>
    <cellStyle name="Standard 2 2 2 2 3 2 2 3 2 2" xfId="3766" xr:uid="{00000000-0005-0000-0000-000022010000}"/>
    <cellStyle name="Standard 2 2 2 2 3 2 2 3 3" xfId="3082" xr:uid="{00000000-0005-0000-0000-000023010000}"/>
    <cellStyle name="Standard 2 2 2 2 3 2 2 3 4" xfId="2128" xr:uid="{00000000-0005-0000-0000-000024010000}"/>
    <cellStyle name="Standard 2 2 2 2 3 2 2 4" xfId="930" xr:uid="{00000000-0005-0000-0000-000025010000}"/>
    <cellStyle name="Standard 2 2 2 2 3 2 2 4 2" xfId="1614" xr:uid="{00000000-0005-0000-0000-000026010000}"/>
    <cellStyle name="Standard 2 2 2 2 3 2 2 4 2 2" xfId="3937" xr:uid="{00000000-0005-0000-0000-000027010000}"/>
    <cellStyle name="Standard 2 2 2 2 3 2 2 4 3" xfId="3253" xr:uid="{00000000-0005-0000-0000-000028010000}"/>
    <cellStyle name="Standard 2 2 2 2 3 2 2 4 4" xfId="2299" xr:uid="{00000000-0005-0000-0000-000029010000}"/>
    <cellStyle name="Standard 2 2 2 2 3 2 2 5" xfId="417" xr:uid="{00000000-0005-0000-0000-00002A010000}"/>
    <cellStyle name="Standard 2 2 2 2 3 2 2 5 2" xfId="2740" xr:uid="{00000000-0005-0000-0000-00002B010000}"/>
    <cellStyle name="Standard 2 2 2 2 3 2 2 6" xfId="1101" xr:uid="{00000000-0005-0000-0000-00002C010000}"/>
    <cellStyle name="Standard 2 2 2 2 3 2 2 6 2" xfId="3424" xr:uid="{00000000-0005-0000-0000-00002D010000}"/>
    <cellStyle name="Standard 2 2 2 2 3 2 2 7" xfId="2569" xr:uid="{00000000-0005-0000-0000-00002E010000}"/>
    <cellStyle name="Standard 2 2 2 2 3 2 2 8" xfId="1786" xr:uid="{00000000-0005-0000-0000-00002F010000}"/>
    <cellStyle name="Standard 2 2 2 2 3 2 3" xfId="174" xr:uid="{00000000-0005-0000-0000-000030010000}"/>
    <cellStyle name="Standard 2 2 2 2 3 2 3 2" xfId="516" xr:uid="{00000000-0005-0000-0000-000031010000}"/>
    <cellStyle name="Standard 2 2 2 2 3 2 3 2 2" xfId="2839" xr:uid="{00000000-0005-0000-0000-000032010000}"/>
    <cellStyle name="Standard 2 2 2 2 3 2 3 3" xfId="1200" xr:uid="{00000000-0005-0000-0000-000033010000}"/>
    <cellStyle name="Standard 2 2 2 2 3 2 3 3 2" xfId="3523" xr:uid="{00000000-0005-0000-0000-000034010000}"/>
    <cellStyle name="Standard 2 2 2 2 3 2 3 4" xfId="2497" xr:uid="{00000000-0005-0000-0000-000035010000}"/>
    <cellStyle name="Standard 2 2 2 2 3 2 3 5" xfId="1885" xr:uid="{00000000-0005-0000-0000-000036010000}"/>
    <cellStyle name="Standard 2 2 2 2 3 2 4" xfId="687" xr:uid="{00000000-0005-0000-0000-000037010000}"/>
    <cellStyle name="Standard 2 2 2 2 3 2 4 2" xfId="1371" xr:uid="{00000000-0005-0000-0000-000038010000}"/>
    <cellStyle name="Standard 2 2 2 2 3 2 4 2 2" xfId="3694" xr:uid="{00000000-0005-0000-0000-000039010000}"/>
    <cellStyle name="Standard 2 2 2 2 3 2 4 3" xfId="3010" xr:uid="{00000000-0005-0000-0000-00003A010000}"/>
    <cellStyle name="Standard 2 2 2 2 3 2 4 4" xfId="2056" xr:uid="{00000000-0005-0000-0000-00003B010000}"/>
    <cellStyle name="Standard 2 2 2 2 3 2 5" xfId="858" xr:uid="{00000000-0005-0000-0000-00003C010000}"/>
    <cellStyle name="Standard 2 2 2 2 3 2 5 2" xfId="1542" xr:uid="{00000000-0005-0000-0000-00003D010000}"/>
    <cellStyle name="Standard 2 2 2 2 3 2 5 2 2" xfId="3865" xr:uid="{00000000-0005-0000-0000-00003E010000}"/>
    <cellStyle name="Standard 2 2 2 2 3 2 5 3" xfId="3181" xr:uid="{00000000-0005-0000-0000-00003F010000}"/>
    <cellStyle name="Standard 2 2 2 2 3 2 5 4" xfId="2227" xr:uid="{00000000-0005-0000-0000-000040010000}"/>
    <cellStyle name="Standard 2 2 2 2 3 2 6" xfId="345" xr:uid="{00000000-0005-0000-0000-000041010000}"/>
    <cellStyle name="Standard 2 2 2 2 3 2 6 2" xfId="2668" xr:uid="{00000000-0005-0000-0000-000042010000}"/>
    <cellStyle name="Standard 2 2 2 2 3 2 7" xfId="1029" xr:uid="{00000000-0005-0000-0000-000043010000}"/>
    <cellStyle name="Standard 2 2 2 2 3 2 7 2" xfId="3352" xr:uid="{00000000-0005-0000-0000-000044010000}"/>
    <cellStyle name="Standard 2 2 2 2 3 2 8" xfId="2398" xr:uid="{00000000-0005-0000-0000-000045010000}"/>
    <cellStyle name="Standard 2 2 2 2 3 2 9" xfId="1714" xr:uid="{00000000-0005-0000-0000-000046010000}"/>
    <cellStyle name="Standard 2 2 2 2 3 3" xfId="210" xr:uid="{00000000-0005-0000-0000-000047010000}"/>
    <cellStyle name="Standard 2 2 2 2 3 3 2" xfId="552" xr:uid="{00000000-0005-0000-0000-000048010000}"/>
    <cellStyle name="Standard 2 2 2 2 3 3 2 2" xfId="1236" xr:uid="{00000000-0005-0000-0000-000049010000}"/>
    <cellStyle name="Standard 2 2 2 2 3 3 2 2 2" xfId="3559" xr:uid="{00000000-0005-0000-0000-00004A010000}"/>
    <cellStyle name="Standard 2 2 2 2 3 3 2 3" xfId="2875" xr:uid="{00000000-0005-0000-0000-00004B010000}"/>
    <cellStyle name="Standard 2 2 2 2 3 3 2 4" xfId="1921" xr:uid="{00000000-0005-0000-0000-00004C010000}"/>
    <cellStyle name="Standard 2 2 2 2 3 3 3" xfId="723" xr:uid="{00000000-0005-0000-0000-00004D010000}"/>
    <cellStyle name="Standard 2 2 2 2 3 3 3 2" xfId="1407" xr:uid="{00000000-0005-0000-0000-00004E010000}"/>
    <cellStyle name="Standard 2 2 2 2 3 3 3 2 2" xfId="3730" xr:uid="{00000000-0005-0000-0000-00004F010000}"/>
    <cellStyle name="Standard 2 2 2 2 3 3 3 3" xfId="3046" xr:uid="{00000000-0005-0000-0000-000050010000}"/>
    <cellStyle name="Standard 2 2 2 2 3 3 3 4" xfId="2092" xr:uid="{00000000-0005-0000-0000-000051010000}"/>
    <cellStyle name="Standard 2 2 2 2 3 3 4" xfId="894" xr:uid="{00000000-0005-0000-0000-000052010000}"/>
    <cellStyle name="Standard 2 2 2 2 3 3 4 2" xfId="1578" xr:uid="{00000000-0005-0000-0000-000053010000}"/>
    <cellStyle name="Standard 2 2 2 2 3 3 4 2 2" xfId="3901" xr:uid="{00000000-0005-0000-0000-000054010000}"/>
    <cellStyle name="Standard 2 2 2 2 3 3 4 3" xfId="3217" xr:uid="{00000000-0005-0000-0000-000055010000}"/>
    <cellStyle name="Standard 2 2 2 2 3 3 4 4" xfId="2263" xr:uid="{00000000-0005-0000-0000-000056010000}"/>
    <cellStyle name="Standard 2 2 2 2 3 3 5" xfId="381" xr:uid="{00000000-0005-0000-0000-000057010000}"/>
    <cellStyle name="Standard 2 2 2 2 3 3 5 2" xfId="2704" xr:uid="{00000000-0005-0000-0000-000058010000}"/>
    <cellStyle name="Standard 2 2 2 2 3 3 6" xfId="1065" xr:uid="{00000000-0005-0000-0000-000059010000}"/>
    <cellStyle name="Standard 2 2 2 2 3 3 6 2" xfId="3388" xr:uid="{00000000-0005-0000-0000-00005A010000}"/>
    <cellStyle name="Standard 2 2 2 2 3 3 7" xfId="2533" xr:uid="{00000000-0005-0000-0000-00005B010000}"/>
    <cellStyle name="Standard 2 2 2 2 3 3 8" xfId="1750" xr:uid="{00000000-0005-0000-0000-00005C010000}"/>
    <cellStyle name="Standard 2 2 2 2 3 4" xfId="138" xr:uid="{00000000-0005-0000-0000-00005D010000}"/>
    <cellStyle name="Standard 2 2 2 2 3 4 2" xfId="480" xr:uid="{00000000-0005-0000-0000-00005E010000}"/>
    <cellStyle name="Standard 2 2 2 2 3 4 2 2" xfId="2803" xr:uid="{00000000-0005-0000-0000-00005F010000}"/>
    <cellStyle name="Standard 2 2 2 2 3 4 3" xfId="1164" xr:uid="{00000000-0005-0000-0000-000060010000}"/>
    <cellStyle name="Standard 2 2 2 2 3 4 3 2" xfId="3487" xr:uid="{00000000-0005-0000-0000-000061010000}"/>
    <cellStyle name="Standard 2 2 2 2 3 4 4" xfId="2461" xr:uid="{00000000-0005-0000-0000-000062010000}"/>
    <cellStyle name="Standard 2 2 2 2 3 4 5" xfId="1849" xr:uid="{00000000-0005-0000-0000-000063010000}"/>
    <cellStyle name="Standard 2 2 2 2 3 5" xfId="651" xr:uid="{00000000-0005-0000-0000-000064010000}"/>
    <cellStyle name="Standard 2 2 2 2 3 5 2" xfId="1335" xr:uid="{00000000-0005-0000-0000-000065010000}"/>
    <cellStyle name="Standard 2 2 2 2 3 5 2 2" xfId="3658" xr:uid="{00000000-0005-0000-0000-000066010000}"/>
    <cellStyle name="Standard 2 2 2 2 3 5 3" xfId="2974" xr:uid="{00000000-0005-0000-0000-000067010000}"/>
    <cellStyle name="Standard 2 2 2 2 3 5 4" xfId="2020" xr:uid="{00000000-0005-0000-0000-000068010000}"/>
    <cellStyle name="Standard 2 2 2 2 3 6" xfId="822" xr:uid="{00000000-0005-0000-0000-000069010000}"/>
    <cellStyle name="Standard 2 2 2 2 3 6 2" xfId="1506" xr:uid="{00000000-0005-0000-0000-00006A010000}"/>
    <cellStyle name="Standard 2 2 2 2 3 6 2 2" xfId="3829" xr:uid="{00000000-0005-0000-0000-00006B010000}"/>
    <cellStyle name="Standard 2 2 2 2 3 6 3" xfId="3145" xr:uid="{00000000-0005-0000-0000-00006C010000}"/>
    <cellStyle name="Standard 2 2 2 2 3 6 4" xfId="2191" xr:uid="{00000000-0005-0000-0000-00006D010000}"/>
    <cellStyle name="Standard 2 2 2 2 3 7" xfId="309" xr:uid="{00000000-0005-0000-0000-00006E010000}"/>
    <cellStyle name="Standard 2 2 2 2 3 7 2" xfId="2632" xr:uid="{00000000-0005-0000-0000-00006F010000}"/>
    <cellStyle name="Standard 2 2 2 2 3 8" xfId="993" xr:uid="{00000000-0005-0000-0000-000070010000}"/>
    <cellStyle name="Standard 2 2 2 2 3 8 2" xfId="3316" xr:uid="{00000000-0005-0000-0000-000071010000}"/>
    <cellStyle name="Standard 2 2 2 2 3 9" xfId="2362" xr:uid="{00000000-0005-0000-0000-000072010000}"/>
    <cellStyle name="Standard 2 2 2 2 4" xfId="56" xr:uid="{00000000-0005-0000-0000-000073010000}"/>
    <cellStyle name="Standard 2 2 2 2 4 2" xfId="228" xr:uid="{00000000-0005-0000-0000-000074010000}"/>
    <cellStyle name="Standard 2 2 2 2 4 2 2" xfId="570" xr:uid="{00000000-0005-0000-0000-000075010000}"/>
    <cellStyle name="Standard 2 2 2 2 4 2 2 2" xfId="1254" xr:uid="{00000000-0005-0000-0000-000076010000}"/>
    <cellStyle name="Standard 2 2 2 2 4 2 2 2 2" xfId="3577" xr:uid="{00000000-0005-0000-0000-000077010000}"/>
    <cellStyle name="Standard 2 2 2 2 4 2 2 3" xfId="2893" xr:uid="{00000000-0005-0000-0000-000078010000}"/>
    <cellStyle name="Standard 2 2 2 2 4 2 2 4" xfId="1939" xr:uid="{00000000-0005-0000-0000-000079010000}"/>
    <cellStyle name="Standard 2 2 2 2 4 2 3" xfId="741" xr:uid="{00000000-0005-0000-0000-00007A010000}"/>
    <cellStyle name="Standard 2 2 2 2 4 2 3 2" xfId="1425" xr:uid="{00000000-0005-0000-0000-00007B010000}"/>
    <cellStyle name="Standard 2 2 2 2 4 2 3 2 2" xfId="3748" xr:uid="{00000000-0005-0000-0000-00007C010000}"/>
    <cellStyle name="Standard 2 2 2 2 4 2 3 3" xfId="3064" xr:uid="{00000000-0005-0000-0000-00007D010000}"/>
    <cellStyle name="Standard 2 2 2 2 4 2 3 4" xfId="2110" xr:uid="{00000000-0005-0000-0000-00007E010000}"/>
    <cellStyle name="Standard 2 2 2 2 4 2 4" xfId="912" xr:uid="{00000000-0005-0000-0000-00007F010000}"/>
    <cellStyle name="Standard 2 2 2 2 4 2 4 2" xfId="1596" xr:uid="{00000000-0005-0000-0000-000080010000}"/>
    <cellStyle name="Standard 2 2 2 2 4 2 4 2 2" xfId="3919" xr:uid="{00000000-0005-0000-0000-000081010000}"/>
    <cellStyle name="Standard 2 2 2 2 4 2 4 3" xfId="3235" xr:uid="{00000000-0005-0000-0000-000082010000}"/>
    <cellStyle name="Standard 2 2 2 2 4 2 4 4" xfId="2281" xr:uid="{00000000-0005-0000-0000-000083010000}"/>
    <cellStyle name="Standard 2 2 2 2 4 2 5" xfId="399" xr:uid="{00000000-0005-0000-0000-000084010000}"/>
    <cellStyle name="Standard 2 2 2 2 4 2 5 2" xfId="2722" xr:uid="{00000000-0005-0000-0000-000085010000}"/>
    <cellStyle name="Standard 2 2 2 2 4 2 6" xfId="1083" xr:uid="{00000000-0005-0000-0000-000086010000}"/>
    <cellStyle name="Standard 2 2 2 2 4 2 6 2" xfId="3406" xr:uid="{00000000-0005-0000-0000-000087010000}"/>
    <cellStyle name="Standard 2 2 2 2 4 2 7" xfId="2551" xr:uid="{00000000-0005-0000-0000-000088010000}"/>
    <cellStyle name="Standard 2 2 2 2 4 2 8" xfId="1768" xr:uid="{00000000-0005-0000-0000-000089010000}"/>
    <cellStyle name="Standard 2 2 2 2 4 3" xfId="156" xr:uid="{00000000-0005-0000-0000-00008A010000}"/>
    <cellStyle name="Standard 2 2 2 2 4 3 2" xfId="498" xr:uid="{00000000-0005-0000-0000-00008B010000}"/>
    <cellStyle name="Standard 2 2 2 2 4 3 2 2" xfId="2821" xr:uid="{00000000-0005-0000-0000-00008C010000}"/>
    <cellStyle name="Standard 2 2 2 2 4 3 3" xfId="1182" xr:uid="{00000000-0005-0000-0000-00008D010000}"/>
    <cellStyle name="Standard 2 2 2 2 4 3 3 2" xfId="3505" xr:uid="{00000000-0005-0000-0000-00008E010000}"/>
    <cellStyle name="Standard 2 2 2 2 4 3 4" xfId="2479" xr:uid="{00000000-0005-0000-0000-00008F010000}"/>
    <cellStyle name="Standard 2 2 2 2 4 3 5" xfId="1867" xr:uid="{00000000-0005-0000-0000-000090010000}"/>
    <cellStyle name="Standard 2 2 2 2 4 4" xfId="669" xr:uid="{00000000-0005-0000-0000-000091010000}"/>
    <cellStyle name="Standard 2 2 2 2 4 4 2" xfId="1353" xr:uid="{00000000-0005-0000-0000-000092010000}"/>
    <cellStyle name="Standard 2 2 2 2 4 4 2 2" xfId="3676" xr:uid="{00000000-0005-0000-0000-000093010000}"/>
    <cellStyle name="Standard 2 2 2 2 4 4 3" xfId="2992" xr:uid="{00000000-0005-0000-0000-000094010000}"/>
    <cellStyle name="Standard 2 2 2 2 4 4 4" xfId="2038" xr:uid="{00000000-0005-0000-0000-000095010000}"/>
    <cellStyle name="Standard 2 2 2 2 4 5" xfId="840" xr:uid="{00000000-0005-0000-0000-000096010000}"/>
    <cellStyle name="Standard 2 2 2 2 4 5 2" xfId="1524" xr:uid="{00000000-0005-0000-0000-000097010000}"/>
    <cellStyle name="Standard 2 2 2 2 4 5 2 2" xfId="3847" xr:uid="{00000000-0005-0000-0000-000098010000}"/>
    <cellStyle name="Standard 2 2 2 2 4 5 3" xfId="3163" xr:uid="{00000000-0005-0000-0000-000099010000}"/>
    <cellStyle name="Standard 2 2 2 2 4 5 4" xfId="2209" xr:uid="{00000000-0005-0000-0000-00009A010000}"/>
    <cellStyle name="Standard 2 2 2 2 4 6" xfId="327" xr:uid="{00000000-0005-0000-0000-00009B010000}"/>
    <cellStyle name="Standard 2 2 2 2 4 6 2" xfId="2650" xr:uid="{00000000-0005-0000-0000-00009C010000}"/>
    <cellStyle name="Standard 2 2 2 2 4 7" xfId="1011" xr:uid="{00000000-0005-0000-0000-00009D010000}"/>
    <cellStyle name="Standard 2 2 2 2 4 7 2" xfId="3334" xr:uid="{00000000-0005-0000-0000-00009E010000}"/>
    <cellStyle name="Standard 2 2 2 2 4 8" xfId="2380" xr:uid="{00000000-0005-0000-0000-00009F010000}"/>
    <cellStyle name="Standard 2 2 2 2 4 9" xfId="1696" xr:uid="{00000000-0005-0000-0000-0000A0010000}"/>
    <cellStyle name="Standard 2 2 2 2 5" xfId="96" xr:uid="{00000000-0005-0000-0000-0000A1010000}"/>
    <cellStyle name="Standard 2 2 2 2 5 2" xfId="267" xr:uid="{00000000-0005-0000-0000-0000A2010000}"/>
    <cellStyle name="Standard 2 2 2 2 5 2 2" xfId="609" xr:uid="{00000000-0005-0000-0000-0000A3010000}"/>
    <cellStyle name="Standard 2 2 2 2 5 2 2 2" xfId="2932" xr:uid="{00000000-0005-0000-0000-0000A4010000}"/>
    <cellStyle name="Standard 2 2 2 2 5 2 3" xfId="1293" xr:uid="{00000000-0005-0000-0000-0000A5010000}"/>
    <cellStyle name="Standard 2 2 2 2 5 2 3 2" xfId="3616" xr:uid="{00000000-0005-0000-0000-0000A6010000}"/>
    <cellStyle name="Standard 2 2 2 2 5 2 4" xfId="2590" xr:uid="{00000000-0005-0000-0000-0000A7010000}"/>
    <cellStyle name="Standard 2 2 2 2 5 2 5" xfId="1978" xr:uid="{00000000-0005-0000-0000-0000A8010000}"/>
    <cellStyle name="Standard 2 2 2 2 5 3" xfId="780" xr:uid="{00000000-0005-0000-0000-0000A9010000}"/>
    <cellStyle name="Standard 2 2 2 2 5 3 2" xfId="1464" xr:uid="{00000000-0005-0000-0000-0000AA010000}"/>
    <cellStyle name="Standard 2 2 2 2 5 3 2 2" xfId="3787" xr:uid="{00000000-0005-0000-0000-0000AB010000}"/>
    <cellStyle name="Standard 2 2 2 2 5 3 3" xfId="3103" xr:uid="{00000000-0005-0000-0000-0000AC010000}"/>
    <cellStyle name="Standard 2 2 2 2 5 3 4" xfId="2149" xr:uid="{00000000-0005-0000-0000-0000AD010000}"/>
    <cellStyle name="Standard 2 2 2 2 5 4" xfId="951" xr:uid="{00000000-0005-0000-0000-0000AE010000}"/>
    <cellStyle name="Standard 2 2 2 2 5 4 2" xfId="1635" xr:uid="{00000000-0005-0000-0000-0000AF010000}"/>
    <cellStyle name="Standard 2 2 2 2 5 4 2 2" xfId="3958" xr:uid="{00000000-0005-0000-0000-0000B0010000}"/>
    <cellStyle name="Standard 2 2 2 2 5 4 3" xfId="3274" xr:uid="{00000000-0005-0000-0000-0000B1010000}"/>
    <cellStyle name="Standard 2 2 2 2 5 4 4" xfId="2320" xr:uid="{00000000-0005-0000-0000-0000B2010000}"/>
    <cellStyle name="Standard 2 2 2 2 5 5" xfId="438" xr:uid="{00000000-0005-0000-0000-0000B3010000}"/>
    <cellStyle name="Standard 2 2 2 2 5 5 2" xfId="2761" xr:uid="{00000000-0005-0000-0000-0000B4010000}"/>
    <cellStyle name="Standard 2 2 2 2 5 6" xfId="1122" xr:uid="{00000000-0005-0000-0000-0000B5010000}"/>
    <cellStyle name="Standard 2 2 2 2 5 6 2" xfId="3445" xr:uid="{00000000-0005-0000-0000-0000B6010000}"/>
    <cellStyle name="Standard 2 2 2 2 5 7" xfId="2419" xr:uid="{00000000-0005-0000-0000-0000B7010000}"/>
    <cellStyle name="Standard 2 2 2 2 5 8" xfId="1807" xr:uid="{00000000-0005-0000-0000-0000B8010000}"/>
    <cellStyle name="Standard 2 2 2 2 6" xfId="105" xr:uid="{00000000-0005-0000-0000-0000B9010000}"/>
    <cellStyle name="Standard 2 2 2 2 6 2" xfId="276" xr:uid="{00000000-0005-0000-0000-0000BA010000}"/>
    <cellStyle name="Standard 2 2 2 2 6 2 2" xfId="618" xr:uid="{00000000-0005-0000-0000-0000BB010000}"/>
    <cellStyle name="Standard 2 2 2 2 6 2 2 2" xfId="2941" xr:uid="{00000000-0005-0000-0000-0000BC010000}"/>
    <cellStyle name="Standard 2 2 2 2 6 2 3" xfId="1302" xr:uid="{00000000-0005-0000-0000-0000BD010000}"/>
    <cellStyle name="Standard 2 2 2 2 6 2 3 2" xfId="3625" xr:uid="{00000000-0005-0000-0000-0000BE010000}"/>
    <cellStyle name="Standard 2 2 2 2 6 2 4" xfId="2599" xr:uid="{00000000-0005-0000-0000-0000BF010000}"/>
    <cellStyle name="Standard 2 2 2 2 6 2 5" xfId="1987" xr:uid="{00000000-0005-0000-0000-0000C0010000}"/>
    <cellStyle name="Standard 2 2 2 2 6 3" xfId="789" xr:uid="{00000000-0005-0000-0000-0000C1010000}"/>
    <cellStyle name="Standard 2 2 2 2 6 3 2" xfId="1473" xr:uid="{00000000-0005-0000-0000-0000C2010000}"/>
    <cellStyle name="Standard 2 2 2 2 6 3 2 2" xfId="3796" xr:uid="{00000000-0005-0000-0000-0000C3010000}"/>
    <cellStyle name="Standard 2 2 2 2 6 3 3" xfId="3112" xr:uid="{00000000-0005-0000-0000-0000C4010000}"/>
    <cellStyle name="Standard 2 2 2 2 6 3 4" xfId="2158" xr:uid="{00000000-0005-0000-0000-0000C5010000}"/>
    <cellStyle name="Standard 2 2 2 2 6 4" xfId="960" xr:uid="{00000000-0005-0000-0000-0000C6010000}"/>
    <cellStyle name="Standard 2 2 2 2 6 4 2" xfId="1644" xr:uid="{00000000-0005-0000-0000-0000C7010000}"/>
    <cellStyle name="Standard 2 2 2 2 6 4 2 2" xfId="3967" xr:uid="{00000000-0005-0000-0000-0000C8010000}"/>
    <cellStyle name="Standard 2 2 2 2 6 4 3" xfId="3283" xr:uid="{00000000-0005-0000-0000-0000C9010000}"/>
    <cellStyle name="Standard 2 2 2 2 6 4 4" xfId="2329" xr:uid="{00000000-0005-0000-0000-0000CA010000}"/>
    <cellStyle name="Standard 2 2 2 2 6 5" xfId="447" xr:uid="{00000000-0005-0000-0000-0000CB010000}"/>
    <cellStyle name="Standard 2 2 2 2 6 5 2" xfId="2770" xr:uid="{00000000-0005-0000-0000-0000CC010000}"/>
    <cellStyle name="Standard 2 2 2 2 6 6" xfId="1131" xr:uid="{00000000-0005-0000-0000-0000CD010000}"/>
    <cellStyle name="Standard 2 2 2 2 6 6 2" xfId="3454" xr:uid="{00000000-0005-0000-0000-0000CE010000}"/>
    <cellStyle name="Standard 2 2 2 2 6 7" xfId="2428" xr:uid="{00000000-0005-0000-0000-0000CF010000}"/>
    <cellStyle name="Standard 2 2 2 2 6 8" xfId="1816" xr:uid="{00000000-0005-0000-0000-0000D0010000}"/>
    <cellStyle name="Standard 2 2 2 2 7" xfId="114" xr:uid="{00000000-0005-0000-0000-0000D1010000}"/>
    <cellStyle name="Standard 2 2 2 2 7 2" xfId="285" xr:uid="{00000000-0005-0000-0000-0000D2010000}"/>
    <cellStyle name="Standard 2 2 2 2 7 2 2" xfId="627" xr:uid="{00000000-0005-0000-0000-0000D3010000}"/>
    <cellStyle name="Standard 2 2 2 2 7 2 2 2" xfId="2950" xr:uid="{00000000-0005-0000-0000-0000D4010000}"/>
    <cellStyle name="Standard 2 2 2 2 7 2 3" xfId="1311" xr:uid="{00000000-0005-0000-0000-0000D5010000}"/>
    <cellStyle name="Standard 2 2 2 2 7 2 3 2" xfId="3634" xr:uid="{00000000-0005-0000-0000-0000D6010000}"/>
    <cellStyle name="Standard 2 2 2 2 7 2 4" xfId="2608" xr:uid="{00000000-0005-0000-0000-0000D7010000}"/>
    <cellStyle name="Standard 2 2 2 2 7 2 5" xfId="1996" xr:uid="{00000000-0005-0000-0000-0000D8010000}"/>
    <cellStyle name="Standard 2 2 2 2 7 3" xfId="798" xr:uid="{00000000-0005-0000-0000-0000D9010000}"/>
    <cellStyle name="Standard 2 2 2 2 7 3 2" xfId="1482" xr:uid="{00000000-0005-0000-0000-0000DA010000}"/>
    <cellStyle name="Standard 2 2 2 2 7 3 2 2" xfId="3805" xr:uid="{00000000-0005-0000-0000-0000DB010000}"/>
    <cellStyle name="Standard 2 2 2 2 7 3 3" xfId="3121" xr:uid="{00000000-0005-0000-0000-0000DC010000}"/>
    <cellStyle name="Standard 2 2 2 2 7 3 4" xfId="2167" xr:uid="{00000000-0005-0000-0000-0000DD010000}"/>
    <cellStyle name="Standard 2 2 2 2 7 4" xfId="969" xr:uid="{00000000-0005-0000-0000-0000DE010000}"/>
    <cellStyle name="Standard 2 2 2 2 7 4 2" xfId="1653" xr:uid="{00000000-0005-0000-0000-0000DF010000}"/>
    <cellStyle name="Standard 2 2 2 2 7 4 2 2" xfId="3976" xr:uid="{00000000-0005-0000-0000-0000E0010000}"/>
    <cellStyle name="Standard 2 2 2 2 7 4 3" xfId="3292" xr:uid="{00000000-0005-0000-0000-0000E1010000}"/>
    <cellStyle name="Standard 2 2 2 2 7 4 4" xfId="2338" xr:uid="{00000000-0005-0000-0000-0000E2010000}"/>
    <cellStyle name="Standard 2 2 2 2 7 5" xfId="456" xr:uid="{00000000-0005-0000-0000-0000E3010000}"/>
    <cellStyle name="Standard 2 2 2 2 7 5 2" xfId="2779" xr:uid="{00000000-0005-0000-0000-0000E4010000}"/>
    <cellStyle name="Standard 2 2 2 2 7 6" xfId="1140" xr:uid="{00000000-0005-0000-0000-0000E5010000}"/>
    <cellStyle name="Standard 2 2 2 2 7 6 2" xfId="3463" xr:uid="{00000000-0005-0000-0000-0000E6010000}"/>
    <cellStyle name="Standard 2 2 2 2 7 7" xfId="2437" xr:uid="{00000000-0005-0000-0000-0000E7010000}"/>
    <cellStyle name="Standard 2 2 2 2 7 8" xfId="1825" xr:uid="{00000000-0005-0000-0000-0000E8010000}"/>
    <cellStyle name="Standard 2 2 2 2 8" xfId="192" xr:uid="{00000000-0005-0000-0000-0000E9010000}"/>
    <cellStyle name="Standard 2 2 2 2 8 2" xfId="534" xr:uid="{00000000-0005-0000-0000-0000EA010000}"/>
    <cellStyle name="Standard 2 2 2 2 8 2 2" xfId="1218" xr:uid="{00000000-0005-0000-0000-0000EB010000}"/>
    <cellStyle name="Standard 2 2 2 2 8 2 2 2" xfId="3541" xr:uid="{00000000-0005-0000-0000-0000EC010000}"/>
    <cellStyle name="Standard 2 2 2 2 8 2 3" xfId="2857" xr:uid="{00000000-0005-0000-0000-0000ED010000}"/>
    <cellStyle name="Standard 2 2 2 2 8 2 4" xfId="1903" xr:uid="{00000000-0005-0000-0000-0000EE010000}"/>
    <cellStyle name="Standard 2 2 2 2 8 3" xfId="705" xr:uid="{00000000-0005-0000-0000-0000EF010000}"/>
    <cellStyle name="Standard 2 2 2 2 8 3 2" xfId="1389" xr:uid="{00000000-0005-0000-0000-0000F0010000}"/>
    <cellStyle name="Standard 2 2 2 2 8 3 2 2" xfId="3712" xr:uid="{00000000-0005-0000-0000-0000F1010000}"/>
    <cellStyle name="Standard 2 2 2 2 8 3 3" xfId="3028" xr:uid="{00000000-0005-0000-0000-0000F2010000}"/>
    <cellStyle name="Standard 2 2 2 2 8 3 4" xfId="2074" xr:uid="{00000000-0005-0000-0000-0000F3010000}"/>
    <cellStyle name="Standard 2 2 2 2 8 4" xfId="876" xr:uid="{00000000-0005-0000-0000-0000F4010000}"/>
    <cellStyle name="Standard 2 2 2 2 8 4 2" xfId="1560" xr:uid="{00000000-0005-0000-0000-0000F5010000}"/>
    <cellStyle name="Standard 2 2 2 2 8 4 2 2" xfId="3883" xr:uid="{00000000-0005-0000-0000-0000F6010000}"/>
    <cellStyle name="Standard 2 2 2 2 8 4 3" xfId="3199" xr:uid="{00000000-0005-0000-0000-0000F7010000}"/>
    <cellStyle name="Standard 2 2 2 2 8 4 4" xfId="2245" xr:uid="{00000000-0005-0000-0000-0000F8010000}"/>
    <cellStyle name="Standard 2 2 2 2 8 5" xfId="363" xr:uid="{00000000-0005-0000-0000-0000F9010000}"/>
    <cellStyle name="Standard 2 2 2 2 8 5 2" xfId="2686" xr:uid="{00000000-0005-0000-0000-0000FA010000}"/>
    <cellStyle name="Standard 2 2 2 2 8 6" xfId="1047" xr:uid="{00000000-0005-0000-0000-0000FB010000}"/>
    <cellStyle name="Standard 2 2 2 2 8 6 2" xfId="3370" xr:uid="{00000000-0005-0000-0000-0000FC010000}"/>
    <cellStyle name="Standard 2 2 2 2 8 7" xfId="2515" xr:uid="{00000000-0005-0000-0000-0000FD010000}"/>
    <cellStyle name="Standard 2 2 2 2 8 8" xfId="1732" xr:uid="{00000000-0005-0000-0000-0000FE010000}"/>
    <cellStyle name="Standard 2 2 2 2 9" xfId="120" xr:uid="{00000000-0005-0000-0000-0000FF010000}"/>
    <cellStyle name="Standard 2 2 2 2 9 2" xfId="462" xr:uid="{00000000-0005-0000-0000-000000020000}"/>
    <cellStyle name="Standard 2 2 2 2 9 2 2" xfId="2785" xr:uid="{00000000-0005-0000-0000-000001020000}"/>
    <cellStyle name="Standard 2 2 2 2 9 3" xfId="1146" xr:uid="{00000000-0005-0000-0000-000002020000}"/>
    <cellStyle name="Standard 2 2 2 2 9 3 2" xfId="3469" xr:uid="{00000000-0005-0000-0000-000003020000}"/>
    <cellStyle name="Standard 2 2 2 2 9 4" xfId="2443" xr:uid="{00000000-0005-0000-0000-000004020000}"/>
    <cellStyle name="Standard 2 2 2 2 9 5" xfId="1831" xr:uid="{00000000-0005-0000-0000-000005020000}"/>
    <cellStyle name="Standard 2 2 2 3" xfId="25" xr:uid="{00000000-0005-0000-0000-000006020000}"/>
    <cellStyle name="Standard 2 2 2 3 10" xfId="810" xr:uid="{00000000-0005-0000-0000-000007020000}"/>
    <cellStyle name="Standard 2 2 2 3 10 2" xfId="1494" xr:uid="{00000000-0005-0000-0000-000008020000}"/>
    <cellStyle name="Standard 2 2 2 3 10 2 2" xfId="3817" xr:uid="{00000000-0005-0000-0000-000009020000}"/>
    <cellStyle name="Standard 2 2 2 3 10 3" xfId="3133" xr:uid="{00000000-0005-0000-0000-00000A020000}"/>
    <cellStyle name="Standard 2 2 2 3 10 4" xfId="2179" xr:uid="{00000000-0005-0000-0000-00000B020000}"/>
    <cellStyle name="Standard 2 2 2 3 11" xfId="297" xr:uid="{00000000-0005-0000-0000-00000C020000}"/>
    <cellStyle name="Standard 2 2 2 3 11 2" xfId="2620" xr:uid="{00000000-0005-0000-0000-00000D020000}"/>
    <cellStyle name="Standard 2 2 2 3 12" xfId="981" xr:uid="{00000000-0005-0000-0000-00000E020000}"/>
    <cellStyle name="Standard 2 2 2 3 12 2" xfId="3304" xr:uid="{00000000-0005-0000-0000-00000F020000}"/>
    <cellStyle name="Standard 2 2 2 3 13" xfId="2350" xr:uid="{00000000-0005-0000-0000-000010020000}"/>
    <cellStyle name="Standard 2 2 2 3 14" xfId="1666" xr:uid="{00000000-0005-0000-0000-000011020000}"/>
    <cellStyle name="Standard 2 2 2 3 2" xfId="44" xr:uid="{00000000-0005-0000-0000-000012020000}"/>
    <cellStyle name="Standard 2 2 2 3 2 10" xfId="1684" xr:uid="{00000000-0005-0000-0000-000013020000}"/>
    <cellStyle name="Standard 2 2 2 3 2 2" xfId="80" xr:uid="{00000000-0005-0000-0000-000014020000}"/>
    <cellStyle name="Standard 2 2 2 3 2 2 2" xfId="252" xr:uid="{00000000-0005-0000-0000-000015020000}"/>
    <cellStyle name="Standard 2 2 2 3 2 2 2 2" xfId="594" xr:uid="{00000000-0005-0000-0000-000016020000}"/>
    <cellStyle name="Standard 2 2 2 3 2 2 2 2 2" xfId="1278" xr:uid="{00000000-0005-0000-0000-000017020000}"/>
    <cellStyle name="Standard 2 2 2 3 2 2 2 2 2 2" xfId="3601" xr:uid="{00000000-0005-0000-0000-000018020000}"/>
    <cellStyle name="Standard 2 2 2 3 2 2 2 2 3" xfId="2917" xr:uid="{00000000-0005-0000-0000-000019020000}"/>
    <cellStyle name="Standard 2 2 2 3 2 2 2 2 4" xfId="1963" xr:uid="{00000000-0005-0000-0000-00001A020000}"/>
    <cellStyle name="Standard 2 2 2 3 2 2 2 3" xfId="765" xr:uid="{00000000-0005-0000-0000-00001B020000}"/>
    <cellStyle name="Standard 2 2 2 3 2 2 2 3 2" xfId="1449" xr:uid="{00000000-0005-0000-0000-00001C020000}"/>
    <cellStyle name="Standard 2 2 2 3 2 2 2 3 2 2" xfId="3772" xr:uid="{00000000-0005-0000-0000-00001D020000}"/>
    <cellStyle name="Standard 2 2 2 3 2 2 2 3 3" xfId="3088" xr:uid="{00000000-0005-0000-0000-00001E020000}"/>
    <cellStyle name="Standard 2 2 2 3 2 2 2 3 4" xfId="2134" xr:uid="{00000000-0005-0000-0000-00001F020000}"/>
    <cellStyle name="Standard 2 2 2 3 2 2 2 4" xfId="936" xr:uid="{00000000-0005-0000-0000-000020020000}"/>
    <cellStyle name="Standard 2 2 2 3 2 2 2 4 2" xfId="1620" xr:uid="{00000000-0005-0000-0000-000021020000}"/>
    <cellStyle name="Standard 2 2 2 3 2 2 2 4 2 2" xfId="3943" xr:uid="{00000000-0005-0000-0000-000022020000}"/>
    <cellStyle name="Standard 2 2 2 3 2 2 2 4 3" xfId="3259" xr:uid="{00000000-0005-0000-0000-000023020000}"/>
    <cellStyle name="Standard 2 2 2 3 2 2 2 4 4" xfId="2305" xr:uid="{00000000-0005-0000-0000-000024020000}"/>
    <cellStyle name="Standard 2 2 2 3 2 2 2 5" xfId="423" xr:uid="{00000000-0005-0000-0000-000025020000}"/>
    <cellStyle name="Standard 2 2 2 3 2 2 2 5 2" xfId="2746" xr:uid="{00000000-0005-0000-0000-000026020000}"/>
    <cellStyle name="Standard 2 2 2 3 2 2 2 6" xfId="1107" xr:uid="{00000000-0005-0000-0000-000027020000}"/>
    <cellStyle name="Standard 2 2 2 3 2 2 2 6 2" xfId="3430" xr:uid="{00000000-0005-0000-0000-000028020000}"/>
    <cellStyle name="Standard 2 2 2 3 2 2 2 7" xfId="2575" xr:uid="{00000000-0005-0000-0000-000029020000}"/>
    <cellStyle name="Standard 2 2 2 3 2 2 2 8" xfId="1792" xr:uid="{00000000-0005-0000-0000-00002A020000}"/>
    <cellStyle name="Standard 2 2 2 3 2 2 3" xfId="180" xr:uid="{00000000-0005-0000-0000-00002B020000}"/>
    <cellStyle name="Standard 2 2 2 3 2 2 3 2" xfId="522" xr:uid="{00000000-0005-0000-0000-00002C020000}"/>
    <cellStyle name="Standard 2 2 2 3 2 2 3 2 2" xfId="2845" xr:uid="{00000000-0005-0000-0000-00002D020000}"/>
    <cellStyle name="Standard 2 2 2 3 2 2 3 3" xfId="1206" xr:uid="{00000000-0005-0000-0000-00002E020000}"/>
    <cellStyle name="Standard 2 2 2 3 2 2 3 3 2" xfId="3529" xr:uid="{00000000-0005-0000-0000-00002F020000}"/>
    <cellStyle name="Standard 2 2 2 3 2 2 3 4" xfId="2503" xr:uid="{00000000-0005-0000-0000-000030020000}"/>
    <cellStyle name="Standard 2 2 2 3 2 2 3 5" xfId="1891" xr:uid="{00000000-0005-0000-0000-000031020000}"/>
    <cellStyle name="Standard 2 2 2 3 2 2 4" xfId="693" xr:uid="{00000000-0005-0000-0000-000032020000}"/>
    <cellStyle name="Standard 2 2 2 3 2 2 4 2" xfId="1377" xr:uid="{00000000-0005-0000-0000-000033020000}"/>
    <cellStyle name="Standard 2 2 2 3 2 2 4 2 2" xfId="3700" xr:uid="{00000000-0005-0000-0000-000034020000}"/>
    <cellStyle name="Standard 2 2 2 3 2 2 4 3" xfId="3016" xr:uid="{00000000-0005-0000-0000-000035020000}"/>
    <cellStyle name="Standard 2 2 2 3 2 2 4 4" xfId="2062" xr:uid="{00000000-0005-0000-0000-000036020000}"/>
    <cellStyle name="Standard 2 2 2 3 2 2 5" xfId="864" xr:uid="{00000000-0005-0000-0000-000037020000}"/>
    <cellStyle name="Standard 2 2 2 3 2 2 5 2" xfId="1548" xr:uid="{00000000-0005-0000-0000-000038020000}"/>
    <cellStyle name="Standard 2 2 2 3 2 2 5 2 2" xfId="3871" xr:uid="{00000000-0005-0000-0000-000039020000}"/>
    <cellStyle name="Standard 2 2 2 3 2 2 5 3" xfId="3187" xr:uid="{00000000-0005-0000-0000-00003A020000}"/>
    <cellStyle name="Standard 2 2 2 3 2 2 5 4" xfId="2233" xr:uid="{00000000-0005-0000-0000-00003B020000}"/>
    <cellStyle name="Standard 2 2 2 3 2 2 6" xfId="351" xr:uid="{00000000-0005-0000-0000-00003C020000}"/>
    <cellStyle name="Standard 2 2 2 3 2 2 6 2" xfId="2674" xr:uid="{00000000-0005-0000-0000-00003D020000}"/>
    <cellStyle name="Standard 2 2 2 3 2 2 7" xfId="1035" xr:uid="{00000000-0005-0000-0000-00003E020000}"/>
    <cellStyle name="Standard 2 2 2 3 2 2 7 2" xfId="3358" xr:uid="{00000000-0005-0000-0000-00003F020000}"/>
    <cellStyle name="Standard 2 2 2 3 2 2 8" xfId="2404" xr:uid="{00000000-0005-0000-0000-000040020000}"/>
    <cellStyle name="Standard 2 2 2 3 2 2 9" xfId="1720" xr:uid="{00000000-0005-0000-0000-000041020000}"/>
    <cellStyle name="Standard 2 2 2 3 2 3" xfId="216" xr:uid="{00000000-0005-0000-0000-000042020000}"/>
    <cellStyle name="Standard 2 2 2 3 2 3 2" xfId="558" xr:uid="{00000000-0005-0000-0000-000043020000}"/>
    <cellStyle name="Standard 2 2 2 3 2 3 2 2" xfId="1242" xr:uid="{00000000-0005-0000-0000-000044020000}"/>
    <cellStyle name="Standard 2 2 2 3 2 3 2 2 2" xfId="3565" xr:uid="{00000000-0005-0000-0000-000045020000}"/>
    <cellStyle name="Standard 2 2 2 3 2 3 2 3" xfId="2881" xr:uid="{00000000-0005-0000-0000-000046020000}"/>
    <cellStyle name="Standard 2 2 2 3 2 3 2 4" xfId="1927" xr:uid="{00000000-0005-0000-0000-000047020000}"/>
    <cellStyle name="Standard 2 2 2 3 2 3 3" xfId="729" xr:uid="{00000000-0005-0000-0000-000048020000}"/>
    <cellStyle name="Standard 2 2 2 3 2 3 3 2" xfId="1413" xr:uid="{00000000-0005-0000-0000-000049020000}"/>
    <cellStyle name="Standard 2 2 2 3 2 3 3 2 2" xfId="3736" xr:uid="{00000000-0005-0000-0000-00004A020000}"/>
    <cellStyle name="Standard 2 2 2 3 2 3 3 3" xfId="3052" xr:uid="{00000000-0005-0000-0000-00004B020000}"/>
    <cellStyle name="Standard 2 2 2 3 2 3 3 4" xfId="2098" xr:uid="{00000000-0005-0000-0000-00004C020000}"/>
    <cellStyle name="Standard 2 2 2 3 2 3 4" xfId="900" xr:uid="{00000000-0005-0000-0000-00004D020000}"/>
    <cellStyle name="Standard 2 2 2 3 2 3 4 2" xfId="1584" xr:uid="{00000000-0005-0000-0000-00004E020000}"/>
    <cellStyle name="Standard 2 2 2 3 2 3 4 2 2" xfId="3907" xr:uid="{00000000-0005-0000-0000-00004F020000}"/>
    <cellStyle name="Standard 2 2 2 3 2 3 4 3" xfId="3223" xr:uid="{00000000-0005-0000-0000-000050020000}"/>
    <cellStyle name="Standard 2 2 2 3 2 3 4 4" xfId="2269" xr:uid="{00000000-0005-0000-0000-000051020000}"/>
    <cellStyle name="Standard 2 2 2 3 2 3 5" xfId="387" xr:uid="{00000000-0005-0000-0000-000052020000}"/>
    <cellStyle name="Standard 2 2 2 3 2 3 5 2" xfId="2710" xr:uid="{00000000-0005-0000-0000-000053020000}"/>
    <cellStyle name="Standard 2 2 2 3 2 3 6" xfId="1071" xr:uid="{00000000-0005-0000-0000-000054020000}"/>
    <cellStyle name="Standard 2 2 2 3 2 3 6 2" xfId="3394" xr:uid="{00000000-0005-0000-0000-000055020000}"/>
    <cellStyle name="Standard 2 2 2 3 2 3 7" xfId="2539" xr:uid="{00000000-0005-0000-0000-000056020000}"/>
    <cellStyle name="Standard 2 2 2 3 2 3 8" xfId="1756" xr:uid="{00000000-0005-0000-0000-000057020000}"/>
    <cellStyle name="Standard 2 2 2 3 2 4" xfId="144" xr:uid="{00000000-0005-0000-0000-000058020000}"/>
    <cellStyle name="Standard 2 2 2 3 2 4 2" xfId="486" xr:uid="{00000000-0005-0000-0000-000059020000}"/>
    <cellStyle name="Standard 2 2 2 3 2 4 2 2" xfId="2809" xr:uid="{00000000-0005-0000-0000-00005A020000}"/>
    <cellStyle name="Standard 2 2 2 3 2 4 3" xfId="1170" xr:uid="{00000000-0005-0000-0000-00005B020000}"/>
    <cellStyle name="Standard 2 2 2 3 2 4 3 2" xfId="3493" xr:uid="{00000000-0005-0000-0000-00005C020000}"/>
    <cellStyle name="Standard 2 2 2 3 2 4 4" xfId="2467" xr:uid="{00000000-0005-0000-0000-00005D020000}"/>
    <cellStyle name="Standard 2 2 2 3 2 4 5" xfId="1855" xr:uid="{00000000-0005-0000-0000-00005E020000}"/>
    <cellStyle name="Standard 2 2 2 3 2 5" xfId="657" xr:uid="{00000000-0005-0000-0000-00005F020000}"/>
    <cellStyle name="Standard 2 2 2 3 2 5 2" xfId="1341" xr:uid="{00000000-0005-0000-0000-000060020000}"/>
    <cellStyle name="Standard 2 2 2 3 2 5 2 2" xfId="3664" xr:uid="{00000000-0005-0000-0000-000061020000}"/>
    <cellStyle name="Standard 2 2 2 3 2 5 3" xfId="2980" xr:uid="{00000000-0005-0000-0000-000062020000}"/>
    <cellStyle name="Standard 2 2 2 3 2 5 4" xfId="2026" xr:uid="{00000000-0005-0000-0000-000063020000}"/>
    <cellStyle name="Standard 2 2 2 3 2 6" xfId="828" xr:uid="{00000000-0005-0000-0000-000064020000}"/>
    <cellStyle name="Standard 2 2 2 3 2 6 2" xfId="1512" xr:uid="{00000000-0005-0000-0000-000065020000}"/>
    <cellStyle name="Standard 2 2 2 3 2 6 2 2" xfId="3835" xr:uid="{00000000-0005-0000-0000-000066020000}"/>
    <cellStyle name="Standard 2 2 2 3 2 6 3" xfId="3151" xr:uid="{00000000-0005-0000-0000-000067020000}"/>
    <cellStyle name="Standard 2 2 2 3 2 6 4" xfId="2197" xr:uid="{00000000-0005-0000-0000-000068020000}"/>
    <cellStyle name="Standard 2 2 2 3 2 7" xfId="315" xr:uid="{00000000-0005-0000-0000-000069020000}"/>
    <cellStyle name="Standard 2 2 2 3 2 7 2" xfId="2638" xr:uid="{00000000-0005-0000-0000-00006A020000}"/>
    <cellStyle name="Standard 2 2 2 3 2 8" xfId="999" xr:uid="{00000000-0005-0000-0000-00006B020000}"/>
    <cellStyle name="Standard 2 2 2 3 2 8 2" xfId="3322" xr:uid="{00000000-0005-0000-0000-00006C020000}"/>
    <cellStyle name="Standard 2 2 2 3 2 9" xfId="2368" xr:uid="{00000000-0005-0000-0000-00006D020000}"/>
    <cellStyle name="Standard 2 2 2 3 3" xfId="62" xr:uid="{00000000-0005-0000-0000-00006E020000}"/>
    <cellStyle name="Standard 2 2 2 3 3 2" xfId="234" xr:uid="{00000000-0005-0000-0000-00006F020000}"/>
    <cellStyle name="Standard 2 2 2 3 3 2 2" xfId="576" xr:uid="{00000000-0005-0000-0000-000070020000}"/>
    <cellStyle name="Standard 2 2 2 3 3 2 2 2" xfId="1260" xr:uid="{00000000-0005-0000-0000-000071020000}"/>
    <cellStyle name="Standard 2 2 2 3 3 2 2 2 2" xfId="3583" xr:uid="{00000000-0005-0000-0000-000072020000}"/>
    <cellStyle name="Standard 2 2 2 3 3 2 2 3" xfId="2899" xr:uid="{00000000-0005-0000-0000-000073020000}"/>
    <cellStyle name="Standard 2 2 2 3 3 2 2 4" xfId="1945" xr:uid="{00000000-0005-0000-0000-000074020000}"/>
    <cellStyle name="Standard 2 2 2 3 3 2 3" xfId="747" xr:uid="{00000000-0005-0000-0000-000075020000}"/>
    <cellStyle name="Standard 2 2 2 3 3 2 3 2" xfId="1431" xr:uid="{00000000-0005-0000-0000-000076020000}"/>
    <cellStyle name="Standard 2 2 2 3 3 2 3 2 2" xfId="3754" xr:uid="{00000000-0005-0000-0000-000077020000}"/>
    <cellStyle name="Standard 2 2 2 3 3 2 3 3" xfId="3070" xr:uid="{00000000-0005-0000-0000-000078020000}"/>
    <cellStyle name="Standard 2 2 2 3 3 2 3 4" xfId="2116" xr:uid="{00000000-0005-0000-0000-000079020000}"/>
    <cellStyle name="Standard 2 2 2 3 3 2 4" xfId="918" xr:uid="{00000000-0005-0000-0000-00007A020000}"/>
    <cellStyle name="Standard 2 2 2 3 3 2 4 2" xfId="1602" xr:uid="{00000000-0005-0000-0000-00007B020000}"/>
    <cellStyle name="Standard 2 2 2 3 3 2 4 2 2" xfId="3925" xr:uid="{00000000-0005-0000-0000-00007C020000}"/>
    <cellStyle name="Standard 2 2 2 3 3 2 4 3" xfId="3241" xr:uid="{00000000-0005-0000-0000-00007D020000}"/>
    <cellStyle name="Standard 2 2 2 3 3 2 4 4" xfId="2287" xr:uid="{00000000-0005-0000-0000-00007E020000}"/>
    <cellStyle name="Standard 2 2 2 3 3 2 5" xfId="405" xr:uid="{00000000-0005-0000-0000-00007F020000}"/>
    <cellStyle name="Standard 2 2 2 3 3 2 5 2" xfId="2728" xr:uid="{00000000-0005-0000-0000-000080020000}"/>
    <cellStyle name="Standard 2 2 2 3 3 2 6" xfId="1089" xr:uid="{00000000-0005-0000-0000-000081020000}"/>
    <cellStyle name="Standard 2 2 2 3 3 2 6 2" xfId="3412" xr:uid="{00000000-0005-0000-0000-000082020000}"/>
    <cellStyle name="Standard 2 2 2 3 3 2 7" xfId="2557" xr:uid="{00000000-0005-0000-0000-000083020000}"/>
    <cellStyle name="Standard 2 2 2 3 3 2 8" xfId="1774" xr:uid="{00000000-0005-0000-0000-000084020000}"/>
    <cellStyle name="Standard 2 2 2 3 3 3" xfId="162" xr:uid="{00000000-0005-0000-0000-000085020000}"/>
    <cellStyle name="Standard 2 2 2 3 3 3 2" xfId="504" xr:uid="{00000000-0005-0000-0000-000086020000}"/>
    <cellStyle name="Standard 2 2 2 3 3 3 2 2" xfId="2827" xr:uid="{00000000-0005-0000-0000-000087020000}"/>
    <cellStyle name="Standard 2 2 2 3 3 3 3" xfId="1188" xr:uid="{00000000-0005-0000-0000-000088020000}"/>
    <cellStyle name="Standard 2 2 2 3 3 3 3 2" xfId="3511" xr:uid="{00000000-0005-0000-0000-000089020000}"/>
    <cellStyle name="Standard 2 2 2 3 3 3 4" xfId="2485" xr:uid="{00000000-0005-0000-0000-00008A020000}"/>
    <cellStyle name="Standard 2 2 2 3 3 3 5" xfId="1873" xr:uid="{00000000-0005-0000-0000-00008B020000}"/>
    <cellStyle name="Standard 2 2 2 3 3 4" xfId="675" xr:uid="{00000000-0005-0000-0000-00008C020000}"/>
    <cellStyle name="Standard 2 2 2 3 3 4 2" xfId="1359" xr:uid="{00000000-0005-0000-0000-00008D020000}"/>
    <cellStyle name="Standard 2 2 2 3 3 4 2 2" xfId="3682" xr:uid="{00000000-0005-0000-0000-00008E020000}"/>
    <cellStyle name="Standard 2 2 2 3 3 4 3" xfId="2998" xr:uid="{00000000-0005-0000-0000-00008F020000}"/>
    <cellStyle name="Standard 2 2 2 3 3 4 4" xfId="2044" xr:uid="{00000000-0005-0000-0000-000090020000}"/>
    <cellStyle name="Standard 2 2 2 3 3 5" xfId="846" xr:uid="{00000000-0005-0000-0000-000091020000}"/>
    <cellStyle name="Standard 2 2 2 3 3 5 2" xfId="1530" xr:uid="{00000000-0005-0000-0000-000092020000}"/>
    <cellStyle name="Standard 2 2 2 3 3 5 2 2" xfId="3853" xr:uid="{00000000-0005-0000-0000-000093020000}"/>
    <cellStyle name="Standard 2 2 2 3 3 5 3" xfId="3169" xr:uid="{00000000-0005-0000-0000-000094020000}"/>
    <cellStyle name="Standard 2 2 2 3 3 5 4" xfId="2215" xr:uid="{00000000-0005-0000-0000-000095020000}"/>
    <cellStyle name="Standard 2 2 2 3 3 6" xfId="333" xr:uid="{00000000-0005-0000-0000-000096020000}"/>
    <cellStyle name="Standard 2 2 2 3 3 6 2" xfId="2656" xr:uid="{00000000-0005-0000-0000-000097020000}"/>
    <cellStyle name="Standard 2 2 2 3 3 7" xfId="1017" xr:uid="{00000000-0005-0000-0000-000098020000}"/>
    <cellStyle name="Standard 2 2 2 3 3 7 2" xfId="3340" xr:uid="{00000000-0005-0000-0000-000099020000}"/>
    <cellStyle name="Standard 2 2 2 3 3 8" xfId="2386" xr:uid="{00000000-0005-0000-0000-00009A020000}"/>
    <cellStyle name="Standard 2 2 2 3 3 9" xfId="1702" xr:uid="{00000000-0005-0000-0000-00009B020000}"/>
    <cellStyle name="Standard 2 2 2 3 4" xfId="93" xr:uid="{00000000-0005-0000-0000-00009C020000}"/>
    <cellStyle name="Standard 2 2 2 3 4 2" xfId="264" xr:uid="{00000000-0005-0000-0000-00009D020000}"/>
    <cellStyle name="Standard 2 2 2 3 4 2 2" xfId="606" xr:uid="{00000000-0005-0000-0000-00009E020000}"/>
    <cellStyle name="Standard 2 2 2 3 4 2 2 2" xfId="2929" xr:uid="{00000000-0005-0000-0000-00009F020000}"/>
    <cellStyle name="Standard 2 2 2 3 4 2 3" xfId="1290" xr:uid="{00000000-0005-0000-0000-0000A0020000}"/>
    <cellStyle name="Standard 2 2 2 3 4 2 3 2" xfId="3613" xr:uid="{00000000-0005-0000-0000-0000A1020000}"/>
    <cellStyle name="Standard 2 2 2 3 4 2 4" xfId="2587" xr:uid="{00000000-0005-0000-0000-0000A2020000}"/>
    <cellStyle name="Standard 2 2 2 3 4 2 5" xfId="1975" xr:uid="{00000000-0005-0000-0000-0000A3020000}"/>
    <cellStyle name="Standard 2 2 2 3 4 3" xfId="777" xr:uid="{00000000-0005-0000-0000-0000A4020000}"/>
    <cellStyle name="Standard 2 2 2 3 4 3 2" xfId="1461" xr:uid="{00000000-0005-0000-0000-0000A5020000}"/>
    <cellStyle name="Standard 2 2 2 3 4 3 2 2" xfId="3784" xr:uid="{00000000-0005-0000-0000-0000A6020000}"/>
    <cellStyle name="Standard 2 2 2 3 4 3 3" xfId="3100" xr:uid="{00000000-0005-0000-0000-0000A7020000}"/>
    <cellStyle name="Standard 2 2 2 3 4 3 4" xfId="2146" xr:uid="{00000000-0005-0000-0000-0000A8020000}"/>
    <cellStyle name="Standard 2 2 2 3 4 4" xfId="948" xr:uid="{00000000-0005-0000-0000-0000A9020000}"/>
    <cellStyle name="Standard 2 2 2 3 4 4 2" xfId="1632" xr:uid="{00000000-0005-0000-0000-0000AA020000}"/>
    <cellStyle name="Standard 2 2 2 3 4 4 2 2" xfId="3955" xr:uid="{00000000-0005-0000-0000-0000AB020000}"/>
    <cellStyle name="Standard 2 2 2 3 4 4 3" xfId="3271" xr:uid="{00000000-0005-0000-0000-0000AC020000}"/>
    <cellStyle name="Standard 2 2 2 3 4 4 4" xfId="2317" xr:uid="{00000000-0005-0000-0000-0000AD020000}"/>
    <cellStyle name="Standard 2 2 2 3 4 5" xfId="435" xr:uid="{00000000-0005-0000-0000-0000AE020000}"/>
    <cellStyle name="Standard 2 2 2 3 4 5 2" xfId="2758" xr:uid="{00000000-0005-0000-0000-0000AF020000}"/>
    <cellStyle name="Standard 2 2 2 3 4 6" xfId="1119" xr:uid="{00000000-0005-0000-0000-0000B0020000}"/>
    <cellStyle name="Standard 2 2 2 3 4 6 2" xfId="3442" xr:uid="{00000000-0005-0000-0000-0000B1020000}"/>
    <cellStyle name="Standard 2 2 2 3 4 7" xfId="2416" xr:uid="{00000000-0005-0000-0000-0000B2020000}"/>
    <cellStyle name="Standard 2 2 2 3 4 8" xfId="1804" xr:uid="{00000000-0005-0000-0000-0000B3020000}"/>
    <cellStyle name="Standard 2 2 2 3 5" xfId="102" xr:uid="{00000000-0005-0000-0000-0000B4020000}"/>
    <cellStyle name="Standard 2 2 2 3 5 2" xfId="273" xr:uid="{00000000-0005-0000-0000-0000B5020000}"/>
    <cellStyle name="Standard 2 2 2 3 5 2 2" xfId="615" xr:uid="{00000000-0005-0000-0000-0000B6020000}"/>
    <cellStyle name="Standard 2 2 2 3 5 2 2 2" xfId="2938" xr:uid="{00000000-0005-0000-0000-0000B7020000}"/>
    <cellStyle name="Standard 2 2 2 3 5 2 3" xfId="1299" xr:uid="{00000000-0005-0000-0000-0000B8020000}"/>
    <cellStyle name="Standard 2 2 2 3 5 2 3 2" xfId="3622" xr:uid="{00000000-0005-0000-0000-0000B9020000}"/>
    <cellStyle name="Standard 2 2 2 3 5 2 4" xfId="2596" xr:uid="{00000000-0005-0000-0000-0000BA020000}"/>
    <cellStyle name="Standard 2 2 2 3 5 2 5" xfId="1984" xr:uid="{00000000-0005-0000-0000-0000BB020000}"/>
    <cellStyle name="Standard 2 2 2 3 5 3" xfId="786" xr:uid="{00000000-0005-0000-0000-0000BC020000}"/>
    <cellStyle name="Standard 2 2 2 3 5 3 2" xfId="1470" xr:uid="{00000000-0005-0000-0000-0000BD020000}"/>
    <cellStyle name="Standard 2 2 2 3 5 3 2 2" xfId="3793" xr:uid="{00000000-0005-0000-0000-0000BE020000}"/>
    <cellStyle name="Standard 2 2 2 3 5 3 3" xfId="3109" xr:uid="{00000000-0005-0000-0000-0000BF020000}"/>
    <cellStyle name="Standard 2 2 2 3 5 3 4" xfId="2155" xr:uid="{00000000-0005-0000-0000-0000C0020000}"/>
    <cellStyle name="Standard 2 2 2 3 5 4" xfId="957" xr:uid="{00000000-0005-0000-0000-0000C1020000}"/>
    <cellStyle name="Standard 2 2 2 3 5 4 2" xfId="1641" xr:uid="{00000000-0005-0000-0000-0000C2020000}"/>
    <cellStyle name="Standard 2 2 2 3 5 4 2 2" xfId="3964" xr:uid="{00000000-0005-0000-0000-0000C3020000}"/>
    <cellStyle name="Standard 2 2 2 3 5 4 3" xfId="3280" xr:uid="{00000000-0005-0000-0000-0000C4020000}"/>
    <cellStyle name="Standard 2 2 2 3 5 4 4" xfId="2326" xr:uid="{00000000-0005-0000-0000-0000C5020000}"/>
    <cellStyle name="Standard 2 2 2 3 5 5" xfId="444" xr:uid="{00000000-0005-0000-0000-0000C6020000}"/>
    <cellStyle name="Standard 2 2 2 3 5 5 2" xfId="2767" xr:uid="{00000000-0005-0000-0000-0000C7020000}"/>
    <cellStyle name="Standard 2 2 2 3 5 6" xfId="1128" xr:uid="{00000000-0005-0000-0000-0000C8020000}"/>
    <cellStyle name="Standard 2 2 2 3 5 6 2" xfId="3451" xr:uid="{00000000-0005-0000-0000-0000C9020000}"/>
    <cellStyle name="Standard 2 2 2 3 5 7" xfId="2425" xr:uid="{00000000-0005-0000-0000-0000CA020000}"/>
    <cellStyle name="Standard 2 2 2 3 5 8" xfId="1813" xr:uid="{00000000-0005-0000-0000-0000CB020000}"/>
    <cellStyle name="Standard 2 2 2 3 6" xfId="111" xr:uid="{00000000-0005-0000-0000-0000CC020000}"/>
    <cellStyle name="Standard 2 2 2 3 6 2" xfId="282" xr:uid="{00000000-0005-0000-0000-0000CD020000}"/>
    <cellStyle name="Standard 2 2 2 3 6 2 2" xfId="624" xr:uid="{00000000-0005-0000-0000-0000CE020000}"/>
    <cellStyle name="Standard 2 2 2 3 6 2 2 2" xfId="2947" xr:uid="{00000000-0005-0000-0000-0000CF020000}"/>
    <cellStyle name="Standard 2 2 2 3 6 2 3" xfId="1308" xr:uid="{00000000-0005-0000-0000-0000D0020000}"/>
    <cellStyle name="Standard 2 2 2 3 6 2 3 2" xfId="3631" xr:uid="{00000000-0005-0000-0000-0000D1020000}"/>
    <cellStyle name="Standard 2 2 2 3 6 2 4" xfId="2605" xr:uid="{00000000-0005-0000-0000-0000D2020000}"/>
    <cellStyle name="Standard 2 2 2 3 6 2 5" xfId="1993" xr:uid="{00000000-0005-0000-0000-0000D3020000}"/>
    <cellStyle name="Standard 2 2 2 3 6 3" xfId="795" xr:uid="{00000000-0005-0000-0000-0000D4020000}"/>
    <cellStyle name="Standard 2 2 2 3 6 3 2" xfId="1479" xr:uid="{00000000-0005-0000-0000-0000D5020000}"/>
    <cellStyle name="Standard 2 2 2 3 6 3 2 2" xfId="3802" xr:uid="{00000000-0005-0000-0000-0000D6020000}"/>
    <cellStyle name="Standard 2 2 2 3 6 3 3" xfId="3118" xr:uid="{00000000-0005-0000-0000-0000D7020000}"/>
    <cellStyle name="Standard 2 2 2 3 6 3 4" xfId="2164" xr:uid="{00000000-0005-0000-0000-0000D8020000}"/>
    <cellStyle name="Standard 2 2 2 3 6 4" xfId="966" xr:uid="{00000000-0005-0000-0000-0000D9020000}"/>
    <cellStyle name="Standard 2 2 2 3 6 4 2" xfId="1650" xr:uid="{00000000-0005-0000-0000-0000DA020000}"/>
    <cellStyle name="Standard 2 2 2 3 6 4 2 2" xfId="3973" xr:uid="{00000000-0005-0000-0000-0000DB020000}"/>
    <cellStyle name="Standard 2 2 2 3 6 4 3" xfId="3289" xr:uid="{00000000-0005-0000-0000-0000DC020000}"/>
    <cellStyle name="Standard 2 2 2 3 6 4 4" xfId="2335" xr:uid="{00000000-0005-0000-0000-0000DD020000}"/>
    <cellStyle name="Standard 2 2 2 3 6 5" xfId="453" xr:uid="{00000000-0005-0000-0000-0000DE020000}"/>
    <cellStyle name="Standard 2 2 2 3 6 5 2" xfId="2776" xr:uid="{00000000-0005-0000-0000-0000DF020000}"/>
    <cellStyle name="Standard 2 2 2 3 6 6" xfId="1137" xr:uid="{00000000-0005-0000-0000-0000E0020000}"/>
    <cellStyle name="Standard 2 2 2 3 6 6 2" xfId="3460" xr:uid="{00000000-0005-0000-0000-0000E1020000}"/>
    <cellStyle name="Standard 2 2 2 3 6 7" xfId="2434" xr:uid="{00000000-0005-0000-0000-0000E2020000}"/>
    <cellStyle name="Standard 2 2 2 3 6 8" xfId="1822" xr:uid="{00000000-0005-0000-0000-0000E3020000}"/>
    <cellStyle name="Standard 2 2 2 3 7" xfId="198" xr:uid="{00000000-0005-0000-0000-0000E4020000}"/>
    <cellStyle name="Standard 2 2 2 3 7 2" xfId="540" xr:uid="{00000000-0005-0000-0000-0000E5020000}"/>
    <cellStyle name="Standard 2 2 2 3 7 2 2" xfId="1224" xr:uid="{00000000-0005-0000-0000-0000E6020000}"/>
    <cellStyle name="Standard 2 2 2 3 7 2 2 2" xfId="3547" xr:uid="{00000000-0005-0000-0000-0000E7020000}"/>
    <cellStyle name="Standard 2 2 2 3 7 2 3" xfId="2863" xr:uid="{00000000-0005-0000-0000-0000E8020000}"/>
    <cellStyle name="Standard 2 2 2 3 7 2 4" xfId="1909" xr:uid="{00000000-0005-0000-0000-0000E9020000}"/>
    <cellStyle name="Standard 2 2 2 3 7 3" xfId="711" xr:uid="{00000000-0005-0000-0000-0000EA020000}"/>
    <cellStyle name="Standard 2 2 2 3 7 3 2" xfId="1395" xr:uid="{00000000-0005-0000-0000-0000EB020000}"/>
    <cellStyle name="Standard 2 2 2 3 7 3 2 2" xfId="3718" xr:uid="{00000000-0005-0000-0000-0000EC020000}"/>
    <cellStyle name="Standard 2 2 2 3 7 3 3" xfId="3034" xr:uid="{00000000-0005-0000-0000-0000ED020000}"/>
    <cellStyle name="Standard 2 2 2 3 7 3 4" xfId="2080" xr:uid="{00000000-0005-0000-0000-0000EE020000}"/>
    <cellStyle name="Standard 2 2 2 3 7 4" xfId="882" xr:uid="{00000000-0005-0000-0000-0000EF020000}"/>
    <cellStyle name="Standard 2 2 2 3 7 4 2" xfId="1566" xr:uid="{00000000-0005-0000-0000-0000F0020000}"/>
    <cellStyle name="Standard 2 2 2 3 7 4 2 2" xfId="3889" xr:uid="{00000000-0005-0000-0000-0000F1020000}"/>
    <cellStyle name="Standard 2 2 2 3 7 4 3" xfId="3205" xr:uid="{00000000-0005-0000-0000-0000F2020000}"/>
    <cellStyle name="Standard 2 2 2 3 7 4 4" xfId="2251" xr:uid="{00000000-0005-0000-0000-0000F3020000}"/>
    <cellStyle name="Standard 2 2 2 3 7 5" xfId="369" xr:uid="{00000000-0005-0000-0000-0000F4020000}"/>
    <cellStyle name="Standard 2 2 2 3 7 5 2" xfId="2692" xr:uid="{00000000-0005-0000-0000-0000F5020000}"/>
    <cellStyle name="Standard 2 2 2 3 7 6" xfId="1053" xr:uid="{00000000-0005-0000-0000-0000F6020000}"/>
    <cellStyle name="Standard 2 2 2 3 7 6 2" xfId="3376" xr:uid="{00000000-0005-0000-0000-0000F7020000}"/>
    <cellStyle name="Standard 2 2 2 3 7 7" xfId="2521" xr:uid="{00000000-0005-0000-0000-0000F8020000}"/>
    <cellStyle name="Standard 2 2 2 3 7 8" xfId="1738" xr:uid="{00000000-0005-0000-0000-0000F9020000}"/>
    <cellStyle name="Standard 2 2 2 3 8" xfId="126" xr:uid="{00000000-0005-0000-0000-0000FA020000}"/>
    <cellStyle name="Standard 2 2 2 3 8 2" xfId="468" xr:uid="{00000000-0005-0000-0000-0000FB020000}"/>
    <cellStyle name="Standard 2 2 2 3 8 2 2" xfId="2791" xr:uid="{00000000-0005-0000-0000-0000FC020000}"/>
    <cellStyle name="Standard 2 2 2 3 8 3" xfId="1152" xr:uid="{00000000-0005-0000-0000-0000FD020000}"/>
    <cellStyle name="Standard 2 2 2 3 8 3 2" xfId="3475" xr:uid="{00000000-0005-0000-0000-0000FE020000}"/>
    <cellStyle name="Standard 2 2 2 3 8 4" xfId="2449" xr:uid="{00000000-0005-0000-0000-0000FF020000}"/>
    <cellStyle name="Standard 2 2 2 3 8 5" xfId="1837" xr:uid="{00000000-0005-0000-0000-000000030000}"/>
    <cellStyle name="Standard 2 2 2 3 9" xfId="639" xr:uid="{00000000-0005-0000-0000-000001030000}"/>
    <cellStyle name="Standard 2 2 2 3 9 2" xfId="1323" xr:uid="{00000000-0005-0000-0000-000002030000}"/>
    <cellStyle name="Standard 2 2 2 3 9 2 2" xfId="3646" xr:uid="{00000000-0005-0000-0000-000003030000}"/>
    <cellStyle name="Standard 2 2 2 3 9 3" xfId="2962" xr:uid="{00000000-0005-0000-0000-000004030000}"/>
    <cellStyle name="Standard 2 2 2 3 9 4" xfId="2008" xr:uid="{00000000-0005-0000-0000-000005030000}"/>
    <cellStyle name="Standard 2 2 2 4" xfId="21" xr:uid="{00000000-0005-0000-0000-000006030000}"/>
    <cellStyle name="Standard 2 2 2 4 10" xfId="2347" xr:uid="{00000000-0005-0000-0000-000007030000}"/>
    <cellStyle name="Standard 2 2 2 4 11" xfId="1663" xr:uid="{00000000-0005-0000-0000-000008030000}"/>
    <cellStyle name="Standard 2 2 2 4 2" xfId="41" xr:uid="{00000000-0005-0000-0000-000009030000}"/>
    <cellStyle name="Standard 2 2 2 4 2 10" xfId="1681" xr:uid="{00000000-0005-0000-0000-00000A030000}"/>
    <cellStyle name="Standard 2 2 2 4 2 2" xfId="77" xr:uid="{00000000-0005-0000-0000-00000B030000}"/>
    <cellStyle name="Standard 2 2 2 4 2 2 2" xfId="249" xr:uid="{00000000-0005-0000-0000-00000C030000}"/>
    <cellStyle name="Standard 2 2 2 4 2 2 2 2" xfId="591" xr:uid="{00000000-0005-0000-0000-00000D030000}"/>
    <cellStyle name="Standard 2 2 2 4 2 2 2 2 2" xfId="1275" xr:uid="{00000000-0005-0000-0000-00000E030000}"/>
    <cellStyle name="Standard 2 2 2 4 2 2 2 2 2 2" xfId="3598" xr:uid="{00000000-0005-0000-0000-00000F030000}"/>
    <cellStyle name="Standard 2 2 2 4 2 2 2 2 3" xfId="2914" xr:uid="{00000000-0005-0000-0000-000010030000}"/>
    <cellStyle name="Standard 2 2 2 4 2 2 2 2 4" xfId="1960" xr:uid="{00000000-0005-0000-0000-000011030000}"/>
    <cellStyle name="Standard 2 2 2 4 2 2 2 3" xfId="762" xr:uid="{00000000-0005-0000-0000-000012030000}"/>
    <cellStyle name="Standard 2 2 2 4 2 2 2 3 2" xfId="1446" xr:uid="{00000000-0005-0000-0000-000013030000}"/>
    <cellStyle name="Standard 2 2 2 4 2 2 2 3 2 2" xfId="3769" xr:uid="{00000000-0005-0000-0000-000014030000}"/>
    <cellStyle name="Standard 2 2 2 4 2 2 2 3 3" xfId="3085" xr:uid="{00000000-0005-0000-0000-000015030000}"/>
    <cellStyle name="Standard 2 2 2 4 2 2 2 3 4" xfId="2131" xr:uid="{00000000-0005-0000-0000-000016030000}"/>
    <cellStyle name="Standard 2 2 2 4 2 2 2 4" xfId="933" xr:uid="{00000000-0005-0000-0000-000017030000}"/>
    <cellStyle name="Standard 2 2 2 4 2 2 2 4 2" xfId="1617" xr:uid="{00000000-0005-0000-0000-000018030000}"/>
    <cellStyle name="Standard 2 2 2 4 2 2 2 4 2 2" xfId="3940" xr:uid="{00000000-0005-0000-0000-000019030000}"/>
    <cellStyle name="Standard 2 2 2 4 2 2 2 4 3" xfId="3256" xr:uid="{00000000-0005-0000-0000-00001A030000}"/>
    <cellStyle name="Standard 2 2 2 4 2 2 2 4 4" xfId="2302" xr:uid="{00000000-0005-0000-0000-00001B030000}"/>
    <cellStyle name="Standard 2 2 2 4 2 2 2 5" xfId="420" xr:uid="{00000000-0005-0000-0000-00001C030000}"/>
    <cellStyle name="Standard 2 2 2 4 2 2 2 5 2" xfId="2743" xr:uid="{00000000-0005-0000-0000-00001D030000}"/>
    <cellStyle name="Standard 2 2 2 4 2 2 2 6" xfId="1104" xr:uid="{00000000-0005-0000-0000-00001E030000}"/>
    <cellStyle name="Standard 2 2 2 4 2 2 2 6 2" xfId="3427" xr:uid="{00000000-0005-0000-0000-00001F030000}"/>
    <cellStyle name="Standard 2 2 2 4 2 2 2 7" xfId="2572" xr:uid="{00000000-0005-0000-0000-000020030000}"/>
    <cellStyle name="Standard 2 2 2 4 2 2 2 8" xfId="1789" xr:uid="{00000000-0005-0000-0000-000021030000}"/>
    <cellStyle name="Standard 2 2 2 4 2 2 3" xfId="177" xr:uid="{00000000-0005-0000-0000-000022030000}"/>
    <cellStyle name="Standard 2 2 2 4 2 2 3 2" xfId="519" xr:uid="{00000000-0005-0000-0000-000023030000}"/>
    <cellStyle name="Standard 2 2 2 4 2 2 3 2 2" xfId="2842" xr:uid="{00000000-0005-0000-0000-000024030000}"/>
    <cellStyle name="Standard 2 2 2 4 2 2 3 3" xfId="1203" xr:uid="{00000000-0005-0000-0000-000025030000}"/>
    <cellStyle name="Standard 2 2 2 4 2 2 3 3 2" xfId="3526" xr:uid="{00000000-0005-0000-0000-000026030000}"/>
    <cellStyle name="Standard 2 2 2 4 2 2 3 4" xfId="2500" xr:uid="{00000000-0005-0000-0000-000027030000}"/>
    <cellStyle name="Standard 2 2 2 4 2 2 3 5" xfId="1888" xr:uid="{00000000-0005-0000-0000-000028030000}"/>
    <cellStyle name="Standard 2 2 2 4 2 2 4" xfId="690" xr:uid="{00000000-0005-0000-0000-000029030000}"/>
    <cellStyle name="Standard 2 2 2 4 2 2 4 2" xfId="1374" xr:uid="{00000000-0005-0000-0000-00002A030000}"/>
    <cellStyle name="Standard 2 2 2 4 2 2 4 2 2" xfId="3697" xr:uid="{00000000-0005-0000-0000-00002B030000}"/>
    <cellStyle name="Standard 2 2 2 4 2 2 4 3" xfId="3013" xr:uid="{00000000-0005-0000-0000-00002C030000}"/>
    <cellStyle name="Standard 2 2 2 4 2 2 4 4" xfId="2059" xr:uid="{00000000-0005-0000-0000-00002D030000}"/>
    <cellStyle name="Standard 2 2 2 4 2 2 5" xfId="861" xr:uid="{00000000-0005-0000-0000-00002E030000}"/>
    <cellStyle name="Standard 2 2 2 4 2 2 5 2" xfId="1545" xr:uid="{00000000-0005-0000-0000-00002F030000}"/>
    <cellStyle name="Standard 2 2 2 4 2 2 5 2 2" xfId="3868" xr:uid="{00000000-0005-0000-0000-000030030000}"/>
    <cellStyle name="Standard 2 2 2 4 2 2 5 3" xfId="3184" xr:uid="{00000000-0005-0000-0000-000031030000}"/>
    <cellStyle name="Standard 2 2 2 4 2 2 5 4" xfId="2230" xr:uid="{00000000-0005-0000-0000-000032030000}"/>
    <cellStyle name="Standard 2 2 2 4 2 2 6" xfId="348" xr:uid="{00000000-0005-0000-0000-000033030000}"/>
    <cellStyle name="Standard 2 2 2 4 2 2 6 2" xfId="2671" xr:uid="{00000000-0005-0000-0000-000034030000}"/>
    <cellStyle name="Standard 2 2 2 4 2 2 7" xfId="1032" xr:uid="{00000000-0005-0000-0000-000035030000}"/>
    <cellStyle name="Standard 2 2 2 4 2 2 7 2" xfId="3355" xr:uid="{00000000-0005-0000-0000-000036030000}"/>
    <cellStyle name="Standard 2 2 2 4 2 2 8" xfId="2401" xr:uid="{00000000-0005-0000-0000-000037030000}"/>
    <cellStyle name="Standard 2 2 2 4 2 2 9" xfId="1717" xr:uid="{00000000-0005-0000-0000-000038030000}"/>
    <cellStyle name="Standard 2 2 2 4 2 3" xfId="213" xr:uid="{00000000-0005-0000-0000-000039030000}"/>
    <cellStyle name="Standard 2 2 2 4 2 3 2" xfId="555" xr:uid="{00000000-0005-0000-0000-00003A030000}"/>
    <cellStyle name="Standard 2 2 2 4 2 3 2 2" xfId="1239" xr:uid="{00000000-0005-0000-0000-00003B030000}"/>
    <cellStyle name="Standard 2 2 2 4 2 3 2 2 2" xfId="3562" xr:uid="{00000000-0005-0000-0000-00003C030000}"/>
    <cellStyle name="Standard 2 2 2 4 2 3 2 3" xfId="2878" xr:uid="{00000000-0005-0000-0000-00003D030000}"/>
    <cellStyle name="Standard 2 2 2 4 2 3 2 4" xfId="1924" xr:uid="{00000000-0005-0000-0000-00003E030000}"/>
    <cellStyle name="Standard 2 2 2 4 2 3 3" xfId="726" xr:uid="{00000000-0005-0000-0000-00003F030000}"/>
    <cellStyle name="Standard 2 2 2 4 2 3 3 2" xfId="1410" xr:uid="{00000000-0005-0000-0000-000040030000}"/>
    <cellStyle name="Standard 2 2 2 4 2 3 3 2 2" xfId="3733" xr:uid="{00000000-0005-0000-0000-000041030000}"/>
    <cellStyle name="Standard 2 2 2 4 2 3 3 3" xfId="3049" xr:uid="{00000000-0005-0000-0000-000042030000}"/>
    <cellStyle name="Standard 2 2 2 4 2 3 3 4" xfId="2095" xr:uid="{00000000-0005-0000-0000-000043030000}"/>
    <cellStyle name="Standard 2 2 2 4 2 3 4" xfId="897" xr:uid="{00000000-0005-0000-0000-000044030000}"/>
    <cellStyle name="Standard 2 2 2 4 2 3 4 2" xfId="1581" xr:uid="{00000000-0005-0000-0000-000045030000}"/>
    <cellStyle name="Standard 2 2 2 4 2 3 4 2 2" xfId="3904" xr:uid="{00000000-0005-0000-0000-000046030000}"/>
    <cellStyle name="Standard 2 2 2 4 2 3 4 3" xfId="3220" xr:uid="{00000000-0005-0000-0000-000047030000}"/>
    <cellStyle name="Standard 2 2 2 4 2 3 4 4" xfId="2266" xr:uid="{00000000-0005-0000-0000-000048030000}"/>
    <cellStyle name="Standard 2 2 2 4 2 3 5" xfId="384" xr:uid="{00000000-0005-0000-0000-000049030000}"/>
    <cellStyle name="Standard 2 2 2 4 2 3 5 2" xfId="2707" xr:uid="{00000000-0005-0000-0000-00004A030000}"/>
    <cellStyle name="Standard 2 2 2 4 2 3 6" xfId="1068" xr:uid="{00000000-0005-0000-0000-00004B030000}"/>
    <cellStyle name="Standard 2 2 2 4 2 3 6 2" xfId="3391" xr:uid="{00000000-0005-0000-0000-00004C030000}"/>
    <cellStyle name="Standard 2 2 2 4 2 3 7" xfId="2536" xr:uid="{00000000-0005-0000-0000-00004D030000}"/>
    <cellStyle name="Standard 2 2 2 4 2 3 8" xfId="1753" xr:uid="{00000000-0005-0000-0000-00004E030000}"/>
    <cellStyle name="Standard 2 2 2 4 2 4" xfId="141" xr:uid="{00000000-0005-0000-0000-00004F030000}"/>
    <cellStyle name="Standard 2 2 2 4 2 4 2" xfId="483" xr:uid="{00000000-0005-0000-0000-000050030000}"/>
    <cellStyle name="Standard 2 2 2 4 2 4 2 2" xfId="2806" xr:uid="{00000000-0005-0000-0000-000051030000}"/>
    <cellStyle name="Standard 2 2 2 4 2 4 3" xfId="1167" xr:uid="{00000000-0005-0000-0000-000052030000}"/>
    <cellStyle name="Standard 2 2 2 4 2 4 3 2" xfId="3490" xr:uid="{00000000-0005-0000-0000-000053030000}"/>
    <cellStyle name="Standard 2 2 2 4 2 4 4" xfId="2464" xr:uid="{00000000-0005-0000-0000-000054030000}"/>
    <cellStyle name="Standard 2 2 2 4 2 4 5" xfId="1852" xr:uid="{00000000-0005-0000-0000-000055030000}"/>
    <cellStyle name="Standard 2 2 2 4 2 5" xfId="654" xr:uid="{00000000-0005-0000-0000-000056030000}"/>
    <cellStyle name="Standard 2 2 2 4 2 5 2" xfId="1338" xr:uid="{00000000-0005-0000-0000-000057030000}"/>
    <cellStyle name="Standard 2 2 2 4 2 5 2 2" xfId="3661" xr:uid="{00000000-0005-0000-0000-000058030000}"/>
    <cellStyle name="Standard 2 2 2 4 2 5 3" xfId="2977" xr:uid="{00000000-0005-0000-0000-000059030000}"/>
    <cellStyle name="Standard 2 2 2 4 2 5 4" xfId="2023" xr:uid="{00000000-0005-0000-0000-00005A030000}"/>
    <cellStyle name="Standard 2 2 2 4 2 6" xfId="825" xr:uid="{00000000-0005-0000-0000-00005B030000}"/>
    <cellStyle name="Standard 2 2 2 4 2 6 2" xfId="1509" xr:uid="{00000000-0005-0000-0000-00005C030000}"/>
    <cellStyle name="Standard 2 2 2 4 2 6 2 2" xfId="3832" xr:uid="{00000000-0005-0000-0000-00005D030000}"/>
    <cellStyle name="Standard 2 2 2 4 2 6 3" xfId="3148" xr:uid="{00000000-0005-0000-0000-00005E030000}"/>
    <cellStyle name="Standard 2 2 2 4 2 6 4" xfId="2194" xr:uid="{00000000-0005-0000-0000-00005F030000}"/>
    <cellStyle name="Standard 2 2 2 4 2 7" xfId="312" xr:uid="{00000000-0005-0000-0000-000060030000}"/>
    <cellStyle name="Standard 2 2 2 4 2 7 2" xfId="2635" xr:uid="{00000000-0005-0000-0000-000061030000}"/>
    <cellStyle name="Standard 2 2 2 4 2 8" xfId="996" xr:uid="{00000000-0005-0000-0000-000062030000}"/>
    <cellStyle name="Standard 2 2 2 4 2 8 2" xfId="3319" xr:uid="{00000000-0005-0000-0000-000063030000}"/>
    <cellStyle name="Standard 2 2 2 4 2 9" xfId="2365" xr:uid="{00000000-0005-0000-0000-000064030000}"/>
    <cellStyle name="Standard 2 2 2 4 3" xfId="59" xr:uid="{00000000-0005-0000-0000-000065030000}"/>
    <cellStyle name="Standard 2 2 2 4 3 2" xfId="231" xr:uid="{00000000-0005-0000-0000-000066030000}"/>
    <cellStyle name="Standard 2 2 2 4 3 2 2" xfId="573" xr:uid="{00000000-0005-0000-0000-000067030000}"/>
    <cellStyle name="Standard 2 2 2 4 3 2 2 2" xfId="1257" xr:uid="{00000000-0005-0000-0000-000068030000}"/>
    <cellStyle name="Standard 2 2 2 4 3 2 2 2 2" xfId="3580" xr:uid="{00000000-0005-0000-0000-000069030000}"/>
    <cellStyle name="Standard 2 2 2 4 3 2 2 3" xfId="2896" xr:uid="{00000000-0005-0000-0000-00006A030000}"/>
    <cellStyle name="Standard 2 2 2 4 3 2 2 4" xfId="1942" xr:uid="{00000000-0005-0000-0000-00006B030000}"/>
    <cellStyle name="Standard 2 2 2 4 3 2 3" xfId="744" xr:uid="{00000000-0005-0000-0000-00006C030000}"/>
    <cellStyle name="Standard 2 2 2 4 3 2 3 2" xfId="1428" xr:uid="{00000000-0005-0000-0000-00006D030000}"/>
    <cellStyle name="Standard 2 2 2 4 3 2 3 2 2" xfId="3751" xr:uid="{00000000-0005-0000-0000-00006E030000}"/>
    <cellStyle name="Standard 2 2 2 4 3 2 3 3" xfId="3067" xr:uid="{00000000-0005-0000-0000-00006F030000}"/>
    <cellStyle name="Standard 2 2 2 4 3 2 3 4" xfId="2113" xr:uid="{00000000-0005-0000-0000-000070030000}"/>
    <cellStyle name="Standard 2 2 2 4 3 2 4" xfId="915" xr:uid="{00000000-0005-0000-0000-000071030000}"/>
    <cellStyle name="Standard 2 2 2 4 3 2 4 2" xfId="1599" xr:uid="{00000000-0005-0000-0000-000072030000}"/>
    <cellStyle name="Standard 2 2 2 4 3 2 4 2 2" xfId="3922" xr:uid="{00000000-0005-0000-0000-000073030000}"/>
    <cellStyle name="Standard 2 2 2 4 3 2 4 3" xfId="3238" xr:uid="{00000000-0005-0000-0000-000074030000}"/>
    <cellStyle name="Standard 2 2 2 4 3 2 4 4" xfId="2284" xr:uid="{00000000-0005-0000-0000-000075030000}"/>
    <cellStyle name="Standard 2 2 2 4 3 2 5" xfId="402" xr:uid="{00000000-0005-0000-0000-000076030000}"/>
    <cellStyle name="Standard 2 2 2 4 3 2 5 2" xfId="2725" xr:uid="{00000000-0005-0000-0000-000077030000}"/>
    <cellStyle name="Standard 2 2 2 4 3 2 6" xfId="1086" xr:uid="{00000000-0005-0000-0000-000078030000}"/>
    <cellStyle name="Standard 2 2 2 4 3 2 6 2" xfId="3409" xr:uid="{00000000-0005-0000-0000-000079030000}"/>
    <cellStyle name="Standard 2 2 2 4 3 2 7" xfId="2554" xr:uid="{00000000-0005-0000-0000-00007A030000}"/>
    <cellStyle name="Standard 2 2 2 4 3 2 8" xfId="1771" xr:uid="{00000000-0005-0000-0000-00007B030000}"/>
    <cellStyle name="Standard 2 2 2 4 3 3" xfId="159" xr:uid="{00000000-0005-0000-0000-00007C030000}"/>
    <cellStyle name="Standard 2 2 2 4 3 3 2" xfId="501" xr:uid="{00000000-0005-0000-0000-00007D030000}"/>
    <cellStyle name="Standard 2 2 2 4 3 3 2 2" xfId="2824" xr:uid="{00000000-0005-0000-0000-00007E030000}"/>
    <cellStyle name="Standard 2 2 2 4 3 3 3" xfId="1185" xr:uid="{00000000-0005-0000-0000-00007F030000}"/>
    <cellStyle name="Standard 2 2 2 4 3 3 3 2" xfId="3508" xr:uid="{00000000-0005-0000-0000-000080030000}"/>
    <cellStyle name="Standard 2 2 2 4 3 3 4" xfId="2482" xr:uid="{00000000-0005-0000-0000-000081030000}"/>
    <cellStyle name="Standard 2 2 2 4 3 3 5" xfId="1870" xr:uid="{00000000-0005-0000-0000-000082030000}"/>
    <cellStyle name="Standard 2 2 2 4 3 4" xfId="672" xr:uid="{00000000-0005-0000-0000-000083030000}"/>
    <cellStyle name="Standard 2 2 2 4 3 4 2" xfId="1356" xr:uid="{00000000-0005-0000-0000-000084030000}"/>
    <cellStyle name="Standard 2 2 2 4 3 4 2 2" xfId="3679" xr:uid="{00000000-0005-0000-0000-000085030000}"/>
    <cellStyle name="Standard 2 2 2 4 3 4 3" xfId="2995" xr:uid="{00000000-0005-0000-0000-000086030000}"/>
    <cellStyle name="Standard 2 2 2 4 3 4 4" xfId="2041" xr:uid="{00000000-0005-0000-0000-000087030000}"/>
    <cellStyle name="Standard 2 2 2 4 3 5" xfId="843" xr:uid="{00000000-0005-0000-0000-000088030000}"/>
    <cellStyle name="Standard 2 2 2 4 3 5 2" xfId="1527" xr:uid="{00000000-0005-0000-0000-000089030000}"/>
    <cellStyle name="Standard 2 2 2 4 3 5 2 2" xfId="3850" xr:uid="{00000000-0005-0000-0000-00008A030000}"/>
    <cellStyle name="Standard 2 2 2 4 3 5 3" xfId="3166" xr:uid="{00000000-0005-0000-0000-00008B030000}"/>
    <cellStyle name="Standard 2 2 2 4 3 5 4" xfId="2212" xr:uid="{00000000-0005-0000-0000-00008C030000}"/>
    <cellStyle name="Standard 2 2 2 4 3 6" xfId="330" xr:uid="{00000000-0005-0000-0000-00008D030000}"/>
    <cellStyle name="Standard 2 2 2 4 3 6 2" xfId="2653" xr:uid="{00000000-0005-0000-0000-00008E030000}"/>
    <cellStyle name="Standard 2 2 2 4 3 7" xfId="1014" xr:uid="{00000000-0005-0000-0000-00008F030000}"/>
    <cellStyle name="Standard 2 2 2 4 3 7 2" xfId="3337" xr:uid="{00000000-0005-0000-0000-000090030000}"/>
    <cellStyle name="Standard 2 2 2 4 3 8" xfId="2383" xr:uid="{00000000-0005-0000-0000-000091030000}"/>
    <cellStyle name="Standard 2 2 2 4 3 9" xfId="1699" xr:uid="{00000000-0005-0000-0000-000092030000}"/>
    <cellStyle name="Standard 2 2 2 4 4" xfId="195" xr:uid="{00000000-0005-0000-0000-000093030000}"/>
    <cellStyle name="Standard 2 2 2 4 4 2" xfId="537" xr:uid="{00000000-0005-0000-0000-000094030000}"/>
    <cellStyle name="Standard 2 2 2 4 4 2 2" xfId="1221" xr:uid="{00000000-0005-0000-0000-000095030000}"/>
    <cellStyle name="Standard 2 2 2 4 4 2 2 2" xfId="3544" xr:uid="{00000000-0005-0000-0000-000096030000}"/>
    <cellStyle name="Standard 2 2 2 4 4 2 3" xfId="2860" xr:uid="{00000000-0005-0000-0000-000097030000}"/>
    <cellStyle name="Standard 2 2 2 4 4 2 4" xfId="1906" xr:uid="{00000000-0005-0000-0000-000098030000}"/>
    <cellStyle name="Standard 2 2 2 4 4 3" xfId="708" xr:uid="{00000000-0005-0000-0000-000099030000}"/>
    <cellStyle name="Standard 2 2 2 4 4 3 2" xfId="1392" xr:uid="{00000000-0005-0000-0000-00009A030000}"/>
    <cellStyle name="Standard 2 2 2 4 4 3 2 2" xfId="3715" xr:uid="{00000000-0005-0000-0000-00009B030000}"/>
    <cellStyle name="Standard 2 2 2 4 4 3 3" xfId="3031" xr:uid="{00000000-0005-0000-0000-00009C030000}"/>
    <cellStyle name="Standard 2 2 2 4 4 3 4" xfId="2077" xr:uid="{00000000-0005-0000-0000-00009D030000}"/>
    <cellStyle name="Standard 2 2 2 4 4 4" xfId="879" xr:uid="{00000000-0005-0000-0000-00009E030000}"/>
    <cellStyle name="Standard 2 2 2 4 4 4 2" xfId="1563" xr:uid="{00000000-0005-0000-0000-00009F030000}"/>
    <cellStyle name="Standard 2 2 2 4 4 4 2 2" xfId="3886" xr:uid="{00000000-0005-0000-0000-0000A0030000}"/>
    <cellStyle name="Standard 2 2 2 4 4 4 3" xfId="3202" xr:uid="{00000000-0005-0000-0000-0000A1030000}"/>
    <cellStyle name="Standard 2 2 2 4 4 4 4" xfId="2248" xr:uid="{00000000-0005-0000-0000-0000A2030000}"/>
    <cellStyle name="Standard 2 2 2 4 4 5" xfId="366" xr:uid="{00000000-0005-0000-0000-0000A3030000}"/>
    <cellStyle name="Standard 2 2 2 4 4 5 2" xfId="2689" xr:uid="{00000000-0005-0000-0000-0000A4030000}"/>
    <cellStyle name="Standard 2 2 2 4 4 6" xfId="1050" xr:uid="{00000000-0005-0000-0000-0000A5030000}"/>
    <cellStyle name="Standard 2 2 2 4 4 6 2" xfId="3373" xr:uid="{00000000-0005-0000-0000-0000A6030000}"/>
    <cellStyle name="Standard 2 2 2 4 4 7" xfId="2518" xr:uid="{00000000-0005-0000-0000-0000A7030000}"/>
    <cellStyle name="Standard 2 2 2 4 4 8" xfId="1735" xr:uid="{00000000-0005-0000-0000-0000A8030000}"/>
    <cellStyle name="Standard 2 2 2 4 5" xfId="123" xr:uid="{00000000-0005-0000-0000-0000A9030000}"/>
    <cellStyle name="Standard 2 2 2 4 5 2" xfId="465" xr:uid="{00000000-0005-0000-0000-0000AA030000}"/>
    <cellStyle name="Standard 2 2 2 4 5 2 2" xfId="2788" xr:uid="{00000000-0005-0000-0000-0000AB030000}"/>
    <cellStyle name="Standard 2 2 2 4 5 3" xfId="1149" xr:uid="{00000000-0005-0000-0000-0000AC030000}"/>
    <cellStyle name="Standard 2 2 2 4 5 3 2" xfId="3472" xr:uid="{00000000-0005-0000-0000-0000AD030000}"/>
    <cellStyle name="Standard 2 2 2 4 5 4" xfId="2446" xr:uid="{00000000-0005-0000-0000-0000AE030000}"/>
    <cellStyle name="Standard 2 2 2 4 5 5" xfId="1834" xr:uid="{00000000-0005-0000-0000-0000AF030000}"/>
    <cellStyle name="Standard 2 2 2 4 6" xfId="636" xr:uid="{00000000-0005-0000-0000-0000B0030000}"/>
    <cellStyle name="Standard 2 2 2 4 6 2" xfId="1320" xr:uid="{00000000-0005-0000-0000-0000B1030000}"/>
    <cellStyle name="Standard 2 2 2 4 6 2 2" xfId="3643" xr:uid="{00000000-0005-0000-0000-0000B2030000}"/>
    <cellStyle name="Standard 2 2 2 4 6 3" xfId="2959" xr:uid="{00000000-0005-0000-0000-0000B3030000}"/>
    <cellStyle name="Standard 2 2 2 4 6 4" xfId="2005" xr:uid="{00000000-0005-0000-0000-0000B4030000}"/>
    <cellStyle name="Standard 2 2 2 4 7" xfId="807" xr:uid="{00000000-0005-0000-0000-0000B5030000}"/>
    <cellStyle name="Standard 2 2 2 4 7 2" xfId="1491" xr:uid="{00000000-0005-0000-0000-0000B6030000}"/>
    <cellStyle name="Standard 2 2 2 4 7 2 2" xfId="3814" xr:uid="{00000000-0005-0000-0000-0000B7030000}"/>
    <cellStyle name="Standard 2 2 2 4 7 3" xfId="3130" xr:uid="{00000000-0005-0000-0000-0000B8030000}"/>
    <cellStyle name="Standard 2 2 2 4 7 4" xfId="2176" xr:uid="{00000000-0005-0000-0000-0000B9030000}"/>
    <cellStyle name="Standard 2 2 2 4 8" xfId="294" xr:uid="{00000000-0005-0000-0000-0000BA030000}"/>
    <cellStyle name="Standard 2 2 2 4 8 2" xfId="2617" xr:uid="{00000000-0005-0000-0000-0000BB030000}"/>
    <cellStyle name="Standard 2 2 2 4 9" xfId="978" xr:uid="{00000000-0005-0000-0000-0000BC030000}"/>
    <cellStyle name="Standard 2 2 2 4 9 2" xfId="3301" xr:uid="{00000000-0005-0000-0000-0000BD030000}"/>
    <cellStyle name="Standard 2 2 2 5" xfId="32" xr:uid="{00000000-0005-0000-0000-0000BE030000}"/>
    <cellStyle name="Standard 2 2 2 5 10" xfId="2356" xr:uid="{00000000-0005-0000-0000-0000BF030000}"/>
    <cellStyle name="Standard 2 2 2 5 11" xfId="1672" xr:uid="{00000000-0005-0000-0000-0000C0030000}"/>
    <cellStyle name="Standard 2 2 2 5 2" xfId="50" xr:uid="{00000000-0005-0000-0000-0000C1030000}"/>
    <cellStyle name="Standard 2 2 2 5 2 10" xfId="1690" xr:uid="{00000000-0005-0000-0000-0000C2030000}"/>
    <cellStyle name="Standard 2 2 2 5 2 2" xfId="86" xr:uid="{00000000-0005-0000-0000-0000C3030000}"/>
    <cellStyle name="Standard 2 2 2 5 2 2 2" xfId="258" xr:uid="{00000000-0005-0000-0000-0000C4030000}"/>
    <cellStyle name="Standard 2 2 2 5 2 2 2 2" xfId="600" xr:uid="{00000000-0005-0000-0000-0000C5030000}"/>
    <cellStyle name="Standard 2 2 2 5 2 2 2 2 2" xfId="1284" xr:uid="{00000000-0005-0000-0000-0000C6030000}"/>
    <cellStyle name="Standard 2 2 2 5 2 2 2 2 2 2" xfId="3607" xr:uid="{00000000-0005-0000-0000-0000C7030000}"/>
    <cellStyle name="Standard 2 2 2 5 2 2 2 2 3" xfId="2923" xr:uid="{00000000-0005-0000-0000-0000C8030000}"/>
    <cellStyle name="Standard 2 2 2 5 2 2 2 2 4" xfId="1969" xr:uid="{00000000-0005-0000-0000-0000C9030000}"/>
    <cellStyle name="Standard 2 2 2 5 2 2 2 3" xfId="771" xr:uid="{00000000-0005-0000-0000-0000CA030000}"/>
    <cellStyle name="Standard 2 2 2 5 2 2 2 3 2" xfId="1455" xr:uid="{00000000-0005-0000-0000-0000CB030000}"/>
    <cellStyle name="Standard 2 2 2 5 2 2 2 3 2 2" xfId="3778" xr:uid="{00000000-0005-0000-0000-0000CC030000}"/>
    <cellStyle name="Standard 2 2 2 5 2 2 2 3 3" xfId="3094" xr:uid="{00000000-0005-0000-0000-0000CD030000}"/>
    <cellStyle name="Standard 2 2 2 5 2 2 2 3 4" xfId="2140" xr:uid="{00000000-0005-0000-0000-0000CE030000}"/>
    <cellStyle name="Standard 2 2 2 5 2 2 2 4" xfId="942" xr:uid="{00000000-0005-0000-0000-0000CF030000}"/>
    <cellStyle name="Standard 2 2 2 5 2 2 2 4 2" xfId="1626" xr:uid="{00000000-0005-0000-0000-0000D0030000}"/>
    <cellStyle name="Standard 2 2 2 5 2 2 2 4 2 2" xfId="3949" xr:uid="{00000000-0005-0000-0000-0000D1030000}"/>
    <cellStyle name="Standard 2 2 2 5 2 2 2 4 3" xfId="3265" xr:uid="{00000000-0005-0000-0000-0000D2030000}"/>
    <cellStyle name="Standard 2 2 2 5 2 2 2 4 4" xfId="2311" xr:uid="{00000000-0005-0000-0000-0000D3030000}"/>
    <cellStyle name="Standard 2 2 2 5 2 2 2 5" xfId="429" xr:uid="{00000000-0005-0000-0000-0000D4030000}"/>
    <cellStyle name="Standard 2 2 2 5 2 2 2 5 2" xfId="2752" xr:uid="{00000000-0005-0000-0000-0000D5030000}"/>
    <cellStyle name="Standard 2 2 2 5 2 2 2 6" xfId="1113" xr:uid="{00000000-0005-0000-0000-0000D6030000}"/>
    <cellStyle name="Standard 2 2 2 5 2 2 2 6 2" xfId="3436" xr:uid="{00000000-0005-0000-0000-0000D7030000}"/>
    <cellStyle name="Standard 2 2 2 5 2 2 2 7" xfId="2581" xr:uid="{00000000-0005-0000-0000-0000D8030000}"/>
    <cellStyle name="Standard 2 2 2 5 2 2 2 8" xfId="1798" xr:uid="{00000000-0005-0000-0000-0000D9030000}"/>
    <cellStyle name="Standard 2 2 2 5 2 2 3" xfId="186" xr:uid="{00000000-0005-0000-0000-0000DA030000}"/>
    <cellStyle name="Standard 2 2 2 5 2 2 3 2" xfId="528" xr:uid="{00000000-0005-0000-0000-0000DB030000}"/>
    <cellStyle name="Standard 2 2 2 5 2 2 3 2 2" xfId="2851" xr:uid="{00000000-0005-0000-0000-0000DC030000}"/>
    <cellStyle name="Standard 2 2 2 5 2 2 3 3" xfId="1212" xr:uid="{00000000-0005-0000-0000-0000DD030000}"/>
    <cellStyle name="Standard 2 2 2 5 2 2 3 3 2" xfId="3535" xr:uid="{00000000-0005-0000-0000-0000DE030000}"/>
    <cellStyle name="Standard 2 2 2 5 2 2 3 4" xfId="2509" xr:uid="{00000000-0005-0000-0000-0000DF030000}"/>
    <cellStyle name="Standard 2 2 2 5 2 2 3 5" xfId="1897" xr:uid="{00000000-0005-0000-0000-0000E0030000}"/>
    <cellStyle name="Standard 2 2 2 5 2 2 4" xfId="699" xr:uid="{00000000-0005-0000-0000-0000E1030000}"/>
    <cellStyle name="Standard 2 2 2 5 2 2 4 2" xfId="1383" xr:uid="{00000000-0005-0000-0000-0000E2030000}"/>
    <cellStyle name="Standard 2 2 2 5 2 2 4 2 2" xfId="3706" xr:uid="{00000000-0005-0000-0000-0000E3030000}"/>
    <cellStyle name="Standard 2 2 2 5 2 2 4 3" xfId="3022" xr:uid="{00000000-0005-0000-0000-0000E4030000}"/>
    <cellStyle name="Standard 2 2 2 5 2 2 4 4" xfId="2068" xr:uid="{00000000-0005-0000-0000-0000E5030000}"/>
    <cellStyle name="Standard 2 2 2 5 2 2 5" xfId="870" xr:uid="{00000000-0005-0000-0000-0000E6030000}"/>
    <cellStyle name="Standard 2 2 2 5 2 2 5 2" xfId="1554" xr:uid="{00000000-0005-0000-0000-0000E7030000}"/>
    <cellStyle name="Standard 2 2 2 5 2 2 5 2 2" xfId="3877" xr:uid="{00000000-0005-0000-0000-0000E8030000}"/>
    <cellStyle name="Standard 2 2 2 5 2 2 5 3" xfId="3193" xr:uid="{00000000-0005-0000-0000-0000E9030000}"/>
    <cellStyle name="Standard 2 2 2 5 2 2 5 4" xfId="2239" xr:uid="{00000000-0005-0000-0000-0000EA030000}"/>
    <cellStyle name="Standard 2 2 2 5 2 2 6" xfId="357" xr:uid="{00000000-0005-0000-0000-0000EB030000}"/>
    <cellStyle name="Standard 2 2 2 5 2 2 6 2" xfId="2680" xr:uid="{00000000-0005-0000-0000-0000EC030000}"/>
    <cellStyle name="Standard 2 2 2 5 2 2 7" xfId="1041" xr:uid="{00000000-0005-0000-0000-0000ED030000}"/>
    <cellStyle name="Standard 2 2 2 5 2 2 7 2" xfId="3364" xr:uid="{00000000-0005-0000-0000-0000EE030000}"/>
    <cellStyle name="Standard 2 2 2 5 2 2 8" xfId="2410" xr:uid="{00000000-0005-0000-0000-0000EF030000}"/>
    <cellStyle name="Standard 2 2 2 5 2 2 9" xfId="1726" xr:uid="{00000000-0005-0000-0000-0000F0030000}"/>
    <cellStyle name="Standard 2 2 2 5 2 3" xfId="222" xr:uid="{00000000-0005-0000-0000-0000F1030000}"/>
    <cellStyle name="Standard 2 2 2 5 2 3 2" xfId="564" xr:uid="{00000000-0005-0000-0000-0000F2030000}"/>
    <cellStyle name="Standard 2 2 2 5 2 3 2 2" xfId="1248" xr:uid="{00000000-0005-0000-0000-0000F3030000}"/>
    <cellStyle name="Standard 2 2 2 5 2 3 2 2 2" xfId="3571" xr:uid="{00000000-0005-0000-0000-0000F4030000}"/>
    <cellStyle name="Standard 2 2 2 5 2 3 2 3" xfId="2887" xr:uid="{00000000-0005-0000-0000-0000F5030000}"/>
    <cellStyle name="Standard 2 2 2 5 2 3 2 4" xfId="1933" xr:uid="{00000000-0005-0000-0000-0000F6030000}"/>
    <cellStyle name="Standard 2 2 2 5 2 3 3" xfId="735" xr:uid="{00000000-0005-0000-0000-0000F7030000}"/>
    <cellStyle name="Standard 2 2 2 5 2 3 3 2" xfId="1419" xr:uid="{00000000-0005-0000-0000-0000F8030000}"/>
    <cellStyle name="Standard 2 2 2 5 2 3 3 2 2" xfId="3742" xr:uid="{00000000-0005-0000-0000-0000F9030000}"/>
    <cellStyle name="Standard 2 2 2 5 2 3 3 3" xfId="3058" xr:uid="{00000000-0005-0000-0000-0000FA030000}"/>
    <cellStyle name="Standard 2 2 2 5 2 3 3 4" xfId="2104" xr:uid="{00000000-0005-0000-0000-0000FB030000}"/>
    <cellStyle name="Standard 2 2 2 5 2 3 4" xfId="906" xr:uid="{00000000-0005-0000-0000-0000FC030000}"/>
    <cellStyle name="Standard 2 2 2 5 2 3 4 2" xfId="1590" xr:uid="{00000000-0005-0000-0000-0000FD030000}"/>
    <cellStyle name="Standard 2 2 2 5 2 3 4 2 2" xfId="3913" xr:uid="{00000000-0005-0000-0000-0000FE030000}"/>
    <cellStyle name="Standard 2 2 2 5 2 3 4 3" xfId="3229" xr:uid="{00000000-0005-0000-0000-0000FF030000}"/>
    <cellStyle name="Standard 2 2 2 5 2 3 4 4" xfId="2275" xr:uid="{00000000-0005-0000-0000-000000040000}"/>
    <cellStyle name="Standard 2 2 2 5 2 3 5" xfId="393" xr:uid="{00000000-0005-0000-0000-000001040000}"/>
    <cellStyle name="Standard 2 2 2 5 2 3 5 2" xfId="2716" xr:uid="{00000000-0005-0000-0000-000002040000}"/>
    <cellStyle name="Standard 2 2 2 5 2 3 6" xfId="1077" xr:uid="{00000000-0005-0000-0000-000003040000}"/>
    <cellStyle name="Standard 2 2 2 5 2 3 6 2" xfId="3400" xr:uid="{00000000-0005-0000-0000-000004040000}"/>
    <cellStyle name="Standard 2 2 2 5 2 3 7" xfId="2545" xr:uid="{00000000-0005-0000-0000-000005040000}"/>
    <cellStyle name="Standard 2 2 2 5 2 3 8" xfId="1762" xr:uid="{00000000-0005-0000-0000-000006040000}"/>
    <cellStyle name="Standard 2 2 2 5 2 4" xfId="150" xr:uid="{00000000-0005-0000-0000-000007040000}"/>
    <cellStyle name="Standard 2 2 2 5 2 4 2" xfId="492" xr:uid="{00000000-0005-0000-0000-000008040000}"/>
    <cellStyle name="Standard 2 2 2 5 2 4 2 2" xfId="2815" xr:uid="{00000000-0005-0000-0000-000009040000}"/>
    <cellStyle name="Standard 2 2 2 5 2 4 3" xfId="1176" xr:uid="{00000000-0005-0000-0000-00000A040000}"/>
    <cellStyle name="Standard 2 2 2 5 2 4 3 2" xfId="3499" xr:uid="{00000000-0005-0000-0000-00000B040000}"/>
    <cellStyle name="Standard 2 2 2 5 2 4 4" xfId="2473" xr:uid="{00000000-0005-0000-0000-00000C040000}"/>
    <cellStyle name="Standard 2 2 2 5 2 4 5" xfId="1861" xr:uid="{00000000-0005-0000-0000-00000D040000}"/>
    <cellStyle name="Standard 2 2 2 5 2 5" xfId="663" xr:uid="{00000000-0005-0000-0000-00000E040000}"/>
    <cellStyle name="Standard 2 2 2 5 2 5 2" xfId="1347" xr:uid="{00000000-0005-0000-0000-00000F040000}"/>
    <cellStyle name="Standard 2 2 2 5 2 5 2 2" xfId="3670" xr:uid="{00000000-0005-0000-0000-000010040000}"/>
    <cellStyle name="Standard 2 2 2 5 2 5 3" xfId="2986" xr:uid="{00000000-0005-0000-0000-000011040000}"/>
    <cellStyle name="Standard 2 2 2 5 2 5 4" xfId="2032" xr:uid="{00000000-0005-0000-0000-000012040000}"/>
    <cellStyle name="Standard 2 2 2 5 2 6" xfId="834" xr:uid="{00000000-0005-0000-0000-000013040000}"/>
    <cellStyle name="Standard 2 2 2 5 2 6 2" xfId="1518" xr:uid="{00000000-0005-0000-0000-000014040000}"/>
    <cellStyle name="Standard 2 2 2 5 2 6 2 2" xfId="3841" xr:uid="{00000000-0005-0000-0000-000015040000}"/>
    <cellStyle name="Standard 2 2 2 5 2 6 3" xfId="3157" xr:uid="{00000000-0005-0000-0000-000016040000}"/>
    <cellStyle name="Standard 2 2 2 5 2 6 4" xfId="2203" xr:uid="{00000000-0005-0000-0000-000017040000}"/>
    <cellStyle name="Standard 2 2 2 5 2 7" xfId="321" xr:uid="{00000000-0005-0000-0000-000018040000}"/>
    <cellStyle name="Standard 2 2 2 5 2 7 2" xfId="2644" xr:uid="{00000000-0005-0000-0000-000019040000}"/>
    <cellStyle name="Standard 2 2 2 5 2 8" xfId="1005" xr:uid="{00000000-0005-0000-0000-00001A040000}"/>
    <cellStyle name="Standard 2 2 2 5 2 8 2" xfId="3328" xr:uid="{00000000-0005-0000-0000-00001B040000}"/>
    <cellStyle name="Standard 2 2 2 5 2 9" xfId="2374" xr:uid="{00000000-0005-0000-0000-00001C040000}"/>
    <cellStyle name="Standard 2 2 2 5 3" xfId="68" xr:uid="{00000000-0005-0000-0000-00001D040000}"/>
    <cellStyle name="Standard 2 2 2 5 3 2" xfId="240" xr:uid="{00000000-0005-0000-0000-00001E040000}"/>
    <cellStyle name="Standard 2 2 2 5 3 2 2" xfId="582" xr:uid="{00000000-0005-0000-0000-00001F040000}"/>
    <cellStyle name="Standard 2 2 2 5 3 2 2 2" xfId="1266" xr:uid="{00000000-0005-0000-0000-000020040000}"/>
    <cellStyle name="Standard 2 2 2 5 3 2 2 2 2" xfId="3589" xr:uid="{00000000-0005-0000-0000-000021040000}"/>
    <cellStyle name="Standard 2 2 2 5 3 2 2 3" xfId="2905" xr:uid="{00000000-0005-0000-0000-000022040000}"/>
    <cellStyle name="Standard 2 2 2 5 3 2 2 4" xfId="1951" xr:uid="{00000000-0005-0000-0000-000023040000}"/>
    <cellStyle name="Standard 2 2 2 5 3 2 3" xfId="753" xr:uid="{00000000-0005-0000-0000-000024040000}"/>
    <cellStyle name="Standard 2 2 2 5 3 2 3 2" xfId="1437" xr:uid="{00000000-0005-0000-0000-000025040000}"/>
    <cellStyle name="Standard 2 2 2 5 3 2 3 2 2" xfId="3760" xr:uid="{00000000-0005-0000-0000-000026040000}"/>
    <cellStyle name="Standard 2 2 2 5 3 2 3 3" xfId="3076" xr:uid="{00000000-0005-0000-0000-000027040000}"/>
    <cellStyle name="Standard 2 2 2 5 3 2 3 4" xfId="2122" xr:uid="{00000000-0005-0000-0000-000028040000}"/>
    <cellStyle name="Standard 2 2 2 5 3 2 4" xfId="924" xr:uid="{00000000-0005-0000-0000-000029040000}"/>
    <cellStyle name="Standard 2 2 2 5 3 2 4 2" xfId="1608" xr:uid="{00000000-0005-0000-0000-00002A040000}"/>
    <cellStyle name="Standard 2 2 2 5 3 2 4 2 2" xfId="3931" xr:uid="{00000000-0005-0000-0000-00002B040000}"/>
    <cellStyle name="Standard 2 2 2 5 3 2 4 3" xfId="3247" xr:uid="{00000000-0005-0000-0000-00002C040000}"/>
    <cellStyle name="Standard 2 2 2 5 3 2 4 4" xfId="2293" xr:uid="{00000000-0005-0000-0000-00002D040000}"/>
    <cellStyle name="Standard 2 2 2 5 3 2 5" xfId="411" xr:uid="{00000000-0005-0000-0000-00002E040000}"/>
    <cellStyle name="Standard 2 2 2 5 3 2 5 2" xfId="2734" xr:uid="{00000000-0005-0000-0000-00002F040000}"/>
    <cellStyle name="Standard 2 2 2 5 3 2 6" xfId="1095" xr:uid="{00000000-0005-0000-0000-000030040000}"/>
    <cellStyle name="Standard 2 2 2 5 3 2 6 2" xfId="3418" xr:uid="{00000000-0005-0000-0000-000031040000}"/>
    <cellStyle name="Standard 2 2 2 5 3 2 7" xfId="2563" xr:uid="{00000000-0005-0000-0000-000032040000}"/>
    <cellStyle name="Standard 2 2 2 5 3 2 8" xfId="1780" xr:uid="{00000000-0005-0000-0000-000033040000}"/>
    <cellStyle name="Standard 2 2 2 5 3 3" xfId="168" xr:uid="{00000000-0005-0000-0000-000034040000}"/>
    <cellStyle name="Standard 2 2 2 5 3 3 2" xfId="510" xr:uid="{00000000-0005-0000-0000-000035040000}"/>
    <cellStyle name="Standard 2 2 2 5 3 3 2 2" xfId="2833" xr:uid="{00000000-0005-0000-0000-000036040000}"/>
    <cellStyle name="Standard 2 2 2 5 3 3 3" xfId="1194" xr:uid="{00000000-0005-0000-0000-000037040000}"/>
    <cellStyle name="Standard 2 2 2 5 3 3 3 2" xfId="3517" xr:uid="{00000000-0005-0000-0000-000038040000}"/>
    <cellStyle name="Standard 2 2 2 5 3 3 4" xfId="2491" xr:uid="{00000000-0005-0000-0000-000039040000}"/>
    <cellStyle name="Standard 2 2 2 5 3 3 5" xfId="1879" xr:uid="{00000000-0005-0000-0000-00003A040000}"/>
    <cellStyle name="Standard 2 2 2 5 3 4" xfId="681" xr:uid="{00000000-0005-0000-0000-00003B040000}"/>
    <cellStyle name="Standard 2 2 2 5 3 4 2" xfId="1365" xr:uid="{00000000-0005-0000-0000-00003C040000}"/>
    <cellStyle name="Standard 2 2 2 5 3 4 2 2" xfId="3688" xr:uid="{00000000-0005-0000-0000-00003D040000}"/>
    <cellStyle name="Standard 2 2 2 5 3 4 3" xfId="3004" xr:uid="{00000000-0005-0000-0000-00003E040000}"/>
    <cellStyle name="Standard 2 2 2 5 3 4 4" xfId="2050" xr:uid="{00000000-0005-0000-0000-00003F040000}"/>
    <cellStyle name="Standard 2 2 2 5 3 5" xfId="852" xr:uid="{00000000-0005-0000-0000-000040040000}"/>
    <cellStyle name="Standard 2 2 2 5 3 5 2" xfId="1536" xr:uid="{00000000-0005-0000-0000-000041040000}"/>
    <cellStyle name="Standard 2 2 2 5 3 5 2 2" xfId="3859" xr:uid="{00000000-0005-0000-0000-000042040000}"/>
    <cellStyle name="Standard 2 2 2 5 3 5 3" xfId="3175" xr:uid="{00000000-0005-0000-0000-000043040000}"/>
    <cellStyle name="Standard 2 2 2 5 3 5 4" xfId="2221" xr:uid="{00000000-0005-0000-0000-000044040000}"/>
    <cellStyle name="Standard 2 2 2 5 3 6" xfId="339" xr:uid="{00000000-0005-0000-0000-000045040000}"/>
    <cellStyle name="Standard 2 2 2 5 3 6 2" xfId="2662" xr:uid="{00000000-0005-0000-0000-000046040000}"/>
    <cellStyle name="Standard 2 2 2 5 3 7" xfId="1023" xr:uid="{00000000-0005-0000-0000-000047040000}"/>
    <cellStyle name="Standard 2 2 2 5 3 7 2" xfId="3346" xr:uid="{00000000-0005-0000-0000-000048040000}"/>
    <cellStyle name="Standard 2 2 2 5 3 8" xfId="2392" xr:uid="{00000000-0005-0000-0000-000049040000}"/>
    <cellStyle name="Standard 2 2 2 5 3 9" xfId="1708" xr:uid="{00000000-0005-0000-0000-00004A040000}"/>
    <cellStyle name="Standard 2 2 2 5 4" xfId="204" xr:uid="{00000000-0005-0000-0000-00004B040000}"/>
    <cellStyle name="Standard 2 2 2 5 4 2" xfId="546" xr:uid="{00000000-0005-0000-0000-00004C040000}"/>
    <cellStyle name="Standard 2 2 2 5 4 2 2" xfId="1230" xr:uid="{00000000-0005-0000-0000-00004D040000}"/>
    <cellStyle name="Standard 2 2 2 5 4 2 2 2" xfId="3553" xr:uid="{00000000-0005-0000-0000-00004E040000}"/>
    <cellStyle name="Standard 2 2 2 5 4 2 3" xfId="2869" xr:uid="{00000000-0005-0000-0000-00004F040000}"/>
    <cellStyle name="Standard 2 2 2 5 4 2 4" xfId="1915" xr:uid="{00000000-0005-0000-0000-000050040000}"/>
    <cellStyle name="Standard 2 2 2 5 4 3" xfId="717" xr:uid="{00000000-0005-0000-0000-000051040000}"/>
    <cellStyle name="Standard 2 2 2 5 4 3 2" xfId="1401" xr:uid="{00000000-0005-0000-0000-000052040000}"/>
    <cellStyle name="Standard 2 2 2 5 4 3 2 2" xfId="3724" xr:uid="{00000000-0005-0000-0000-000053040000}"/>
    <cellStyle name="Standard 2 2 2 5 4 3 3" xfId="3040" xr:uid="{00000000-0005-0000-0000-000054040000}"/>
    <cellStyle name="Standard 2 2 2 5 4 3 4" xfId="2086" xr:uid="{00000000-0005-0000-0000-000055040000}"/>
    <cellStyle name="Standard 2 2 2 5 4 4" xfId="888" xr:uid="{00000000-0005-0000-0000-000056040000}"/>
    <cellStyle name="Standard 2 2 2 5 4 4 2" xfId="1572" xr:uid="{00000000-0005-0000-0000-000057040000}"/>
    <cellStyle name="Standard 2 2 2 5 4 4 2 2" xfId="3895" xr:uid="{00000000-0005-0000-0000-000058040000}"/>
    <cellStyle name="Standard 2 2 2 5 4 4 3" xfId="3211" xr:uid="{00000000-0005-0000-0000-000059040000}"/>
    <cellStyle name="Standard 2 2 2 5 4 4 4" xfId="2257" xr:uid="{00000000-0005-0000-0000-00005A040000}"/>
    <cellStyle name="Standard 2 2 2 5 4 5" xfId="375" xr:uid="{00000000-0005-0000-0000-00005B040000}"/>
    <cellStyle name="Standard 2 2 2 5 4 5 2" xfId="2698" xr:uid="{00000000-0005-0000-0000-00005C040000}"/>
    <cellStyle name="Standard 2 2 2 5 4 6" xfId="1059" xr:uid="{00000000-0005-0000-0000-00005D040000}"/>
    <cellStyle name="Standard 2 2 2 5 4 6 2" xfId="3382" xr:uid="{00000000-0005-0000-0000-00005E040000}"/>
    <cellStyle name="Standard 2 2 2 5 4 7" xfId="2527" xr:uid="{00000000-0005-0000-0000-00005F040000}"/>
    <cellStyle name="Standard 2 2 2 5 4 8" xfId="1744" xr:uid="{00000000-0005-0000-0000-000060040000}"/>
    <cellStyle name="Standard 2 2 2 5 5" xfId="132" xr:uid="{00000000-0005-0000-0000-000061040000}"/>
    <cellStyle name="Standard 2 2 2 5 5 2" xfId="474" xr:uid="{00000000-0005-0000-0000-000062040000}"/>
    <cellStyle name="Standard 2 2 2 5 5 2 2" xfId="2797" xr:uid="{00000000-0005-0000-0000-000063040000}"/>
    <cellStyle name="Standard 2 2 2 5 5 3" xfId="1158" xr:uid="{00000000-0005-0000-0000-000064040000}"/>
    <cellStyle name="Standard 2 2 2 5 5 3 2" xfId="3481" xr:uid="{00000000-0005-0000-0000-000065040000}"/>
    <cellStyle name="Standard 2 2 2 5 5 4" xfId="2455" xr:uid="{00000000-0005-0000-0000-000066040000}"/>
    <cellStyle name="Standard 2 2 2 5 5 5" xfId="1843" xr:uid="{00000000-0005-0000-0000-000067040000}"/>
    <cellStyle name="Standard 2 2 2 5 6" xfId="645" xr:uid="{00000000-0005-0000-0000-000068040000}"/>
    <cellStyle name="Standard 2 2 2 5 6 2" xfId="1329" xr:uid="{00000000-0005-0000-0000-000069040000}"/>
    <cellStyle name="Standard 2 2 2 5 6 2 2" xfId="3652" xr:uid="{00000000-0005-0000-0000-00006A040000}"/>
    <cellStyle name="Standard 2 2 2 5 6 3" xfId="2968" xr:uid="{00000000-0005-0000-0000-00006B040000}"/>
    <cellStyle name="Standard 2 2 2 5 6 4" xfId="2014" xr:uid="{00000000-0005-0000-0000-00006C040000}"/>
    <cellStyle name="Standard 2 2 2 5 7" xfId="816" xr:uid="{00000000-0005-0000-0000-00006D040000}"/>
    <cellStyle name="Standard 2 2 2 5 7 2" xfId="1500" xr:uid="{00000000-0005-0000-0000-00006E040000}"/>
    <cellStyle name="Standard 2 2 2 5 7 2 2" xfId="3823" xr:uid="{00000000-0005-0000-0000-00006F040000}"/>
    <cellStyle name="Standard 2 2 2 5 7 3" xfId="3139" xr:uid="{00000000-0005-0000-0000-000070040000}"/>
    <cellStyle name="Standard 2 2 2 5 7 4" xfId="2185" xr:uid="{00000000-0005-0000-0000-000071040000}"/>
    <cellStyle name="Standard 2 2 2 5 8" xfId="303" xr:uid="{00000000-0005-0000-0000-000072040000}"/>
    <cellStyle name="Standard 2 2 2 5 8 2" xfId="2626" xr:uid="{00000000-0005-0000-0000-000073040000}"/>
    <cellStyle name="Standard 2 2 2 5 9" xfId="987" xr:uid="{00000000-0005-0000-0000-000074040000}"/>
    <cellStyle name="Standard 2 2 2 5 9 2" xfId="3310" xr:uid="{00000000-0005-0000-0000-000075040000}"/>
    <cellStyle name="Standard 2 2 2 6" xfId="35" xr:uid="{00000000-0005-0000-0000-000076040000}"/>
    <cellStyle name="Standard 2 2 2 6 10" xfId="1675" xr:uid="{00000000-0005-0000-0000-000077040000}"/>
    <cellStyle name="Standard 2 2 2 6 2" xfId="71" xr:uid="{00000000-0005-0000-0000-000078040000}"/>
    <cellStyle name="Standard 2 2 2 6 2 2" xfId="243" xr:uid="{00000000-0005-0000-0000-000079040000}"/>
    <cellStyle name="Standard 2 2 2 6 2 2 2" xfId="585" xr:uid="{00000000-0005-0000-0000-00007A040000}"/>
    <cellStyle name="Standard 2 2 2 6 2 2 2 2" xfId="1269" xr:uid="{00000000-0005-0000-0000-00007B040000}"/>
    <cellStyle name="Standard 2 2 2 6 2 2 2 2 2" xfId="3592" xr:uid="{00000000-0005-0000-0000-00007C040000}"/>
    <cellStyle name="Standard 2 2 2 6 2 2 2 3" xfId="2908" xr:uid="{00000000-0005-0000-0000-00007D040000}"/>
    <cellStyle name="Standard 2 2 2 6 2 2 2 4" xfId="1954" xr:uid="{00000000-0005-0000-0000-00007E040000}"/>
    <cellStyle name="Standard 2 2 2 6 2 2 3" xfId="756" xr:uid="{00000000-0005-0000-0000-00007F040000}"/>
    <cellStyle name="Standard 2 2 2 6 2 2 3 2" xfId="1440" xr:uid="{00000000-0005-0000-0000-000080040000}"/>
    <cellStyle name="Standard 2 2 2 6 2 2 3 2 2" xfId="3763" xr:uid="{00000000-0005-0000-0000-000081040000}"/>
    <cellStyle name="Standard 2 2 2 6 2 2 3 3" xfId="3079" xr:uid="{00000000-0005-0000-0000-000082040000}"/>
    <cellStyle name="Standard 2 2 2 6 2 2 3 4" xfId="2125" xr:uid="{00000000-0005-0000-0000-000083040000}"/>
    <cellStyle name="Standard 2 2 2 6 2 2 4" xfId="927" xr:uid="{00000000-0005-0000-0000-000084040000}"/>
    <cellStyle name="Standard 2 2 2 6 2 2 4 2" xfId="1611" xr:uid="{00000000-0005-0000-0000-000085040000}"/>
    <cellStyle name="Standard 2 2 2 6 2 2 4 2 2" xfId="3934" xr:uid="{00000000-0005-0000-0000-000086040000}"/>
    <cellStyle name="Standard 2 2 2 6 2 2 4 3" xfId="3250" xr:uid="{00000000-0005-0000-0000-000087040000}"/>
    <cellStyle name="Standard 2 2 2 6 2 2 4 4" xfId="2296" xr:uid="{00000000-0005-0000-0000-000088040000}"/>
    <cellStyle name="Standard 2 2 2 6 2 2 5" xfId="414" xr:uid="{00000000-0005-0000-0000-000089040000}"/>
    <cellStyle name="Standard 2 2 2 6 2 2 5 2" xfId="2737" xr:uid="{00000000-0005-0000-0000-00008A040000}"/>
    <cellStyle name="Standard 2 2 2 6 2 2 6" xfId="1098" xr:uid="{00000000-0005-0000-0000-00008B040000}"/>
    <cellStyle name="Standard 2 2 2 6 2 2 6 2" xfId="3421" xr:uid="{00000000-0005-0000-0000-00008C040000}"/>
    <cellStyle name="Standard 2 2 2 6 2 2 7" xfId="2566" xr:uid="{00000000-0005-0000-0000-00008D040000}"/>
    <cellStyle name="Standard 2 2 2 6 2 2 8" xfId="1783" xr:uid="{00000000-0005-0000-0000-00008E040000}"/>
    <cellStyle name="Standard 2 2 2 6 2 3" xfId="171" xr:uid="{00000000-0005-0000-0000-00008F040000}"/>
    <cellStyle name="Standard 2 2 2 6 2 3 2" xfId="513" xr:uid="{00000000-0005-0000-0000-000090040000}"/>
    <cellStyle name="Standard 2 2 2 6 2 3 2 2" xfId="2836" xr:uid="{00000000-0005-0000-0000-000091040000}"/>
    <cellStyle name="Standard 2 2 2 6 2 3 3" xfId="1197" xr:uid="{00000000-0005-0000-0000-000092040000}"/>
    <cellStyle name="Standard 2 2 2 6 2 3 3 2" xfId="3520" xr:uid="{00000000-0005-0000-0000-000093040000}"/>
    <cellStyle name="Standard 2 2 2 6 2 3 4" xfId="2494" xr:uid="{00000000-0005-0000-0000-000094040000}"/>
    <cellStyle name="Standard 2 2 2 6 2 3 5" xfId="1882" xr:uid="{00000000-0005-0000-0000-000095040000}"/>
    <cellStyle name="Standard 2 2 2 6 2 4" xfId="684" xr:uid="{00000000-0005-0000-0000-000096040000}"/>
    <cellStyle name="Standard 2 2 2 6 2 4 2" xfId="1368" xr:uid="{00000000-0005-0000-0000-000097040000}"/>
    <cellStyle name="Standard 2 2 2 6 2 4 2 2" xfId="3691" xr:uid="{00000000-0005-0000-0000-000098040000}"/>
    <cellStyle name="Standard 2 2 2 6 2 4 3" xfId="3007" xr:uid="{00000000-0005-0000-0000-000099040000}"/>
    <cellStyle name="Standard 2 2 2 6 2 4 4" xfId="2053" xr:uid="{00000000-0005-0000-0000-00009A040000}"/>
    <cellStyle name="Standard 2 2 2 6 2 5" xfId="855" xr:uid="{00000000-0005-0000-0000-00009B040000}"/>
    <cellStyle name="Standard 2 2 2 6 2 5 2" xfId="1539" xr:uid="{00000000-0005-0000-0000-00009C040000}"/>
    <cellStyle name="Standard 2 2 2 6 2 5 2 2" xfId="3862" xr:uid="{00000000-0005-0000-0000-00009D040000}"/>
    <cellStyle name="Standard 2 2 2 6 2 5 3" xfId="3178" xr:uid="{00000000-0005-0000-0000-00009E040000}"/>
    <cellStyle name="Standard 2 2 2 6 2 5 4" xfId="2224" xr:uid="{00000000-0005-0000-0000-00009F040000}"/>
    <cellStyle name="Standard 2 2 2 6 2 6" xfId="342" xr:uid="{00000000-0005-0000-0000-0000A0040000}"/>
    <cellStyle name="Standard 2 2 2 6 2 6 2" xfId="2665" xr:uid="{00000000-0005-0000-0000-0000A1040000}"/>
    <cellStyle name="Standard 2 2 2 6 2 7" xfId="1026" xr:uid="{00000000-0005-0000-0000-0000A2040000}"/>
    <cellStyle name="Standard 2 2 2 6 2 7 2" xfId="3349" xr:uid="{00000000-0005-0000-0000-0000A3040000}"/>
    <cellStyle name="Standard 2 2 2 6 2 8" xfId="2395" xr:uid="{00000000-0005-0000-0000-0000A4040000}"/>
    <cellStyle name="Standard 2 2 2 6 2 9" xfId="1711" xr:uid="{00000000-0005-0000-0000-0000A5040000}"/>
    <cellStyle name="Standard 2 2 2 6 3" xfId="207" xr:uid="{00000000-0005-0000-0000-0000A6040000}"/>
    <cellStyle name="Standard 2 2 2 6 3 2" xfId="549" xr:uid="{00000000-0005-0000-0000-0000A7040000}"/>
    <cellStyle name="Standard 2 2 2 6 3 2 2" xfId="1233" xr:uid="{00000000-0005-0000-0000-0000A8040000}"/>
    <cellStyle name="Standard 2 2 2 6 3 2 2 2" xfId="3556" xr:uid="{00000000-0005-0000-0000-0000A9040000}"/>
    <cellStyle name="Standard 2 2 2 6 3 2 3" xfId="2872" xr:uid="{00000000-0005-0000-0000-0000AA040000}"/>
    <cellStyle name="Standard 2 2 2 6 3 2 4" xfId="1918" xr:uid="{00000000-0005-0000-0000-0000AB040000}"/>
    <cellStyle name="Standard 2 2 2 6 3 3" xfId="720" xr:uid="{00000000-0005-0000-0000-0000AC040000}"/>
    <cellStyle name="Standard 2 2 2 6 3 3 2" xfId="1404" xr:uid="{00000000-0005-0000-0000-0000AD040000}"/>
    <cellStyle name="Standard 2 2 2 6 3 3 2 2" xfId="3727" xr:uid="{00000000-0005-0000-0000-0000AE040000}"/>
    <cellStyle name="Standard 2 2 2 6 3 3 3" xfId="3043" xr:uid="{00000000-0005-0000-0000-0000AF040000}"/>
    <cellStyle name="Standard 2 2 2 6 3 3 4" xfId="2089" xr:uid="{00000000-0005-0000-0000-0000B0040000}"/>
    <cellStyle name="Standard 2 2 2 6 3 4" xfId="891" xr:uid="{00000000-0005-0000-0000-0000B1040000}"/>
    <cellStyle name="Standard 2 2 2 6 3 4 2" xfId="1575" xr:uid="{00000000-0005-0000-0000-0000B2040000}"/>
    <cellStyle name="Standard 2 2 2 6 3 4 2 2" xfId="3898" xr:uid="{00000000-0005-0000-0000-0000B3040000}"/>
    <cellStyle name="Standard 2 2 2 6 3 4 3" xfId="3214" xr:uid="{00000000-0005-0000-0000-0000B4040000}"/>
    <cellStyle name="Standard 2 2 2 6 3 4 4" xfId="2260" xr:uid="{00000000-0005-0000-0000-0000B5040000}"/>
    <cellStyle name="Standard 2 2 2 6 3 5" xfId="378" xr:uid="{00000000-0005-0000-0000-0000B6040000}"/>
    <cellStyle name="Standard 2 2 2 6 3 5 2" xfId="2701" xr:uid="{00000000-0005-0000-0000-0000B7040000}"/>
    <cellStyle name="Standard 2 2 2 6 3 6" xfId="1062" xr:uid="{00000000-0005-0000-0000-0000B8040000}"/>
    <cellStyle name="Standard 2 2 2 6 3 6 2" xfId="3385" xr:uid="{00000000-0005-0000-0000-0000B9040000}"/>
    <cellStyle name="Standard 2 2 2 6 3 7" xfId="2530" xr:uid="{00000000-0005-0000-0000-0000BA040000}"/>
    <cellStyle name="Standard 2 2 2 6 3 8" xfId="1747" xr:uid="{00000000-0005-0000-0000-0000BB040000}"/>
    <cellStyle name="Standard 2 2 2 6 4" xfId="135" xr:uid="{00000000-0005-0000-0000-0000BC040000}"/>
    <cellStyle name="Standard 2 2 2 6 4 2" xfId="477" xr:uid="{00000000-0005-0000-0000-0000BD040000}"/>
    <cellStyle name="Standard 2 2 2 6 4 2 2" xfId="2800" xr:uid="{00000000-0005-0000-0000-0000BE040000}"/>
    <cellStyle name="Standard 2 2 2 6 4 3" xfId="1161" xr:uid="{00000000-0005-0000-0000-0000BF040000}"/>
    <cellStyle name="Standard 2 2 2 6 4 3 2" xfId="3484" xr:uid="{00000000-0005-0000-0000-0000C0040000}"/>
    <cellStyle name="Standard 2 2 2 6 4 4" xfId="2458" xr:uid="{00000000-0005-0000-0000-0000C1040000}"/>
    <cellStyle name="Standard 2 2 2 6 4 5" xfId="1846" xr:uid="{00000000-0005-0000-0000-0000C2040000}"/>
    <cellStyle name="Standard 2 2 2 6 5" xfId="648" xr:uid="{00000000-0005-0000-0000-0000C3040000}"/>
    <cellStyle name="Standard 2 2 2 6 5 2" xfId="1332" xr:uid="{00000000-0005-0000-0000-0000C4040000}"/>
    <cellStyle name="Standard 2 2 2 6 5 2 2" xfId="3655" xr:uid="{00000000-0005-0000-0000-0000C5040000}"/>
    <cellStyle name="Standard 2 2 2 6 5 3" xfId="2971" xr:uid="{00000000-0005-0000-0000-0000C6040000}"/>
    <cellStyle name="Standard 2 2 2 6 5 4" xfId="2017" xr:uid="{00000000-0005-0000-0000-0000C7040000}"/>
    <cellStyle name="Standard 2 2 2 6 6" xfId="819" xr:uid="{00000000-0005-0000-0000-0000C8040000}"/>
    <cellStyle name="Standard 2 2 2 6 6 2" xfId="1503" xr:uid="{00000000-0005-0000-0000-0000C9040000}"/>
    <cellStyle name="Standard 2 2 2 6 6 2 2" xfId="3826" xr:uid="{00000000-0005-0000-0000-0000CA040000}"/>
    <cellStyle name="Standard 2 2 2 6 6 3" xfId="3142" xr:uid="{00000000-0005-0000-0000-0000CB040000}"/>
    <cellStyle name="Standard 2 2 2 6 6 4" xfId="2188" xr:uid="{00000000-0005-0000-0000-0000CC040000}"/>
    <cellStyle name="Standard 2 2 2 6 7" xfId="306" xr:uid="{00000000-0005-0000-0000-0000CD040000}"/>
    <cellStyle name="Standard 2 2 2 6 7 2" xfId="2629" xr:uid="{00000000-0005-0000-0000-0000CE040000}"/>
    <cellStyle name="Standard 2 2 2 6 8" xfId="990" xr:uid="{00000000-0005-0000-0000-0000CF040000}"/>
    <cellStyle name="Standard 2 2 2 6 8 2" xfId="3313" xr:uid="{00000000-0005-0000-0000-0000D0040000}"/>
    <cellStyle name="Standard 2 2 2 6 9" xfId="2359" xr:uid="{00000000-0005-0000-0000-0000D1040000}"/>
    <cellStyle name="Standard 2 2 2 7" xfId="53" xr:uid="{00000000-0005-0000-0000-0000D2040000}"/>
    <cellStyle name="Standard 2 2 2 7 2" xfId="225" xr:uid="{00000000-0005-0000-0000-0000D3040000}"/>
    <cellStyle name="Standard 2 2 2 7 2 2" xfId="567" xr:uid="{00000000-0005-0000-0000-0000D4040000}"/>
    <cellStyle name="Standard 2 2 2 7 2 2 2" xfId="1251" xr:uid="{00000000-0005-0000-0000-0000D5040000}"/>
    <cellStyle name="Standard 2 2 2 7 2 2 2 2" xfId="3574" xr:uid="{00000000-0005-0000-0000-0000D6040000}"/>
    <cellStyle name="Standard 2 2 2 7 2 2 3" xfId="2890" xr:uid="{00000000-0005-0000-0000-0000D7040000}"/>
    <cellStyle name="Standard 2 2 2 7 2 2 4" xfId="1936" xr:uid="{00000000-0005-0000-0000-0000D8040000}"/>
    <cellStyle name="Standard 2 2 2 7 2 3" xfId="738" xr:uid="{00000000-0005-0000-0000-0000D9040000}"/>
    <cellStyle name="Standard 2 2 2 7 2 3 2" xfId="1422" xr:uid="{00000000-0005-0000-0000-0000DA040000}"/>
    <cellStyle name="Standard 2 2 2 7 2 3 2 2" xfId="3745" xr:uid="{00000000-0005-0000-0000-0000DB040000}"/>
    <cellStyle name="Standard 2 2 2 7 2 3 3" xfId="3061" xr:uid="{00000000-0005-0000-0000-0000DC040000}"/>
    <cellStyle name="Standard 2 2 2 7 2 3 4" xfId="2107" xr:uid="{00000000-0005-0000-0000-0000DD040000}"/>
    <cellStyle name="Standard 2 2 2 7 2 4" xfId="909" xr:uid="{00000000-0005-0000-0000-0000DE040000}"/>
    <cellStyle name="Standard 2 2 2 7 2 4 2" xfId="1593" xr:uid="{00000000-0005-0000-0000-0000DF040000}"/>
    <cellStyle name="Standard 2 2 2 7 2 4 2 2" xfId="3916" xr:uid="{00000000-0005-0000-0000-0000E0040000}"/>
    <cellStyle name="Standard 2 2 2 7 2 4 3" xfId="3232" xr:uid="{00000000-0005-0000-0000-0000E1040000}"/>
    <cellStyle name="Standard 2 2 2 7 2 4 4" xfId="2278" xr:uid="{00000000-0005-0000-0000-0000E2040000}"/>
    <cellStyle name="Standard 2 2 2 7 2 5" xfId="396" xr:uid="{00000000-0005-0000-0000-0000E3040000}"/>
    <cellStyle name="Standard 2 2 2 7 2 5 2" xfId="2719" xr:uid="{00000000-0005-0000-0000-0000E4040000}"/>
    <cellStyle name="Standard 2 2 2 7 2 6" xfId="1080" xr:uid="{00000000-0005-0000-0000-0000E5040000}"/>
    <cellStyle name="Standard 2 2 2 7 2 6 2" xfId="3403" xr:uid="{00000000-0005-0000-0000-0000E6040000}"/>
    <cellStyle name="Standard 2 2 2 7 2 7" xfId="2548" xr:uid="{00000000-0005-0000-0000-0000E7040000}"/>
    <cellStyle name="Standard 2 2 2 7 2 8" xfId="1765" xr:uid="{00000000-0005-0000-0000-0000E8040000}"/>
    <cellStyle name="Standard 2 2 2 7 3" xfId="153" xr:uid="{00000000-0005-0000-0000-0000E9040000}"/>
    <cellStyle name="Standard 2 2 2 7 3 2" xfId="495" xr:uid="{00000000-0005-0000-0000-0000EA040000}"/>
    <cellStyle name="Standard 2 2 2 7 3 2 2" xfId="2818" xr:uid="{00000000-0005-0000-0000-0000EB040000}"/>
    <cellStyle name="Standard 2 2 2 7 3 3" xfId="1179" xr:uid="{00000000-0005-0000-0000-0000EC040000}"/>
    <cellStyle name="Standard 2 2 2 7 3 3 2" xfId="3502" xr:uid="{00000000-0005-0000-0000-0000ED040000}"/>
    <cellStyle name="Standard 2 2 2 7 3 4" xfId="2476" xr:uid="{00000000-0005-0000-0000-0000EE040000}"/>
    <cellStyle name="Standard 2 2 2 7 3 5" xfId="1864" xr:uid="{00000000-0005-0000-0000-0000EF040000}"/>
    <cellStyle name="Standard 2 2 2 7 4" xfId="666" xr:uid="{00000000-0005-0000-0000-0000F0040000}"/>
    <cellStyle name="Standard 2 2 2 7 4 2" xfId="1350" xr:uid="{00000000-0005-0000-0000-0000F1040000}"/>
    <cellStyle name="Standard 2 2 2 7 4 2 2" xfId="3673" xr:uid="{00000000-0005-0000-0000-0000F2040000}"/>
    <cellStyle name="Standard 2 2 2 7 4 3" xfId="2989" xr:uid="{00000000-0005-0000-0000-0000F3040000}"/>
    <cellStyle name="Standard 2 2 2 7 4 4" xfId="2035" xr:uid="{00000000-0005-0000-0000-0000F4040000}"/>
    <cellStyle name="Standard 2 2 2 7 5" xfId="837" xr:uid="{00000000-0005-0000-0000-0000F5040000}"/>
    <cellStyle name="Standard 2 2 2 7 5 2" xfId="1521" xr:uid="{00000000-0005-0000-0000-0000F6040000}"/>
    <cellStyle name="Standard 2 2 2 7 5 2 2" xfId="3844" xr:uid="{00000000-0005-0000-0000-0000F7040000}"/>
    <cellStyle name="Standard 2 2 2 7 5 3" xfId="3160" xr:uid="{00000000-0005-0000-0000-0000F8040000}"/>
    <cellStyle name="Standard 2 2 2 7 5 4" xfId="2206" xr:uid="{00000000-0005-0000-0000-0000F9040000}"/>
    <cellStyle name="Standard 2 2 2 7 6" xfId="324" xr:uid="{00000000-0005-0000-0000-0000FA040000}"/>
    <cellStyle name="Standard 2 2 2 7 6 2" xfId="2647" xr:uid="{00000000-0005-0000-0000-0000FB040000}"/>
    <cellStyle name="Standard 2 2 2 7 7" xfId="1008" xr:uid="{00000000-0005-0000-0000-0000FC040000}"/>
    <cellStyle name="Standard 2 2 2 7 7 2" xfId="3331" xr:uid="{00000000-0005-0000-0000-0000FD040000}"/>
    <cellStyle name="Standard 2 2 2 7 8" xfId="2377" xr:uid="{00000000-0005-0000-0000-0000FE040000}"/>
    <cellStyle name="Standard 2 2 2 7 9" xfId="1693" xr:uid="{00000000-0005-0000-0000-0000FF040000}"/>
    <cellStyle name="Standard 2 2 2 8" xfId="90" xr:uid="{00000000-0005-0000-0000-000000050000}"/>
    <cellStyle name="Standard 2 2 2 8 2" xfId="261" xr:uid="{00000000-0005-0000-0000-000001050000}"/>
    <cellStyle name="Standard 2 2 2 8 2 2" xfId="603" xr:uid="{00000000-0005-0000-0000-000002050000}"/>
    <cellStyle name="Standard 2 2 2 8 2 2 2" xfId="2926" xr:uid="{00000000-0005-0000-0000-000003050000}"/>
    <cellStyle name="Standard 2 2 2 8 2 3" xfId="1287" xr:uid="{00000000-0005-0000-0000-000004050000}"/>
    <cellStyle name="Standard 2 2 2 8 2 3 2" xfId="3610" xr:uid="{00000000-0005-0000-0000-000005050000}"/>
    <cellStyle name="Standard 2 2 2 8 2 4" xfId="2584" xr:uid="{00000000-0005-0000-0000-000006050000}"/>
    <cellStyle name="Standard 2 2 2 8 2 5" xfId="1972" xr:uid="{00000000-0005-0000-0000-000007050000}"/>
    <cellStyle name="Standard 2 2 2 8 3" xfId="774" xr:uid="{00000000-0005-0000-0000-000008050000}"/>
    <cellStyle name="Standard 2 2 2 8 3 2" xfId="1458" xr:uid="{00000000-0005-0000-0000-000009050000}"/>
    <cellStyle name="Standard 2 2 2 8 3 2 2" xfId="3781" xr:uid="{00000000-0005-0000-0000-00000A050000}"/>
    <cellStyle name="Standard 2 2 2 8 3 3" xfId="3097" xr:uid="{00000000-0005-0000-0000-00000B050000}"/>
    <cellStyle name="Standard 2 2 2 8 3 4" xfId="2143" xr:uid="{00000000-0005-0000-0000-00000C050000}"/>
    <cellStyle name="Standard 2 2 2 8 4" xfId="945" xr:uid="{00000000-0005-0000-0000-00000D050000}"/>
    <cellStyle name="Standard 2 2 2 8 4 2" xfId="1629" xr:uid="{00000000-0005-0000-0000-00000E050000}"/>
    <cellStyle name="Standard 2 2 2 8 4 2 2" xfId="3952" xr:uid="{00000000-0005-0000-0000-00000F050000}"/>
    <cellStyle name="Standard 2 2 2 8 4 3" xfId="3268" xr:uid="{00000000-0005-0000-0000-000010050000}"/>
    <cellStyle name="Standard 2 2 2 8 4 4" xfId="2314" xr:uid="{00000000-0005-0000-0000-000011050000}"/>
    <cellStyle name="Standard 2 2 2 8 5" xfId="432" xr:uid="{00000000-0005-0000-0000-000012050000}"/>
    <cellStyle name="Standard 2 2 2 8 5 2" xfId="2755" xr:uid="{00000000-0005-0000-0000-000013050000}"/>
    <cellStyle name="Standard 2 2 2 8 6" xfId="1116" xr:uid="{00000000-0005-0000-0000-000014050000}"/>
    <cellStyle name="Standard 2 2 2 8 6 2" xfId="3439" xr:uid="{00000000-0005-0000-0000-000015050000}"/>
    <cellStyle name="Standard 2 2 2 8 7" xfId="2413" xr:uid="{00000000-0005-0000-0000-000016050000}"/>
    <cellStyle name="Standard 2 2 2 8 8" xfId="1801" xr:uid="{00000000-0005-0000-0000-000017050000}"/>
    <cellStyle name="Standard 2 2 2 9" xfId="99" xr:uid="{00000000-0005-0000-0000-000018050000}"/>
    <cellStyle name="Standard 2 2 2 9 2" xfId="270" xr:uid="{00000000-0005-0000-0000-000019050000}"/>
    <cellStyle name="Standard 2 2 2 9 2 2" xfId="612" xr:uid="{00000000-0005-0000-0000-00001A050000}"/>
    <cellStyle name="Standard 2 2 2 9 2 2 2" xfId="2935" xr:uid="{00000000-0005-0000-0000-00001B050000}"/>
    <cellStyle name="Standard 2 2 2 9 2 3" xfId="1296" xr:uid="{00000000-0005-0000-0000-00001C050000}"/>
    <cellStyle name="Standard 2 2 2 9 2 3 2" xfId="3619" xr:uid="{00000000-0005-0000-0000-00001D050000}"/>
    <cellStyle name="Standard 2 2 2 9 2 4" xfId="2593" xr:uid="{00000000-0005-0000-0000-00001E050000}"/>
    <cellStyle name="Standard 2 2 2 9 2 5" xfId="1981" xr:uid="{00000000-0005-0000-0000-00001F050000}"/>
    <cellStyle name="Standard 2 2 2 9 3" xfId="783" xr:uid="{00000000-0005-0000-0000-000020050000}"/>
    <cellStyle name="Standard 2 2 2 9 3 2" xfId="1467" xr:uid="{00000000-0005-0000-0000-000021050000}"/>
    <cellStyle name="Standard 2 2 2 9 3 2 2" xfId="3790" xr:uid="{00000000-0005-0000-0000-000022050000}"/>
    <cellStyle name="Standard 2 2 2 9 3 3" xfId="3106" xr:uid="{00000000-0005-0000-0000-000023050000}"/>
    <cellStyle name="Standard 2 2 2 9 3 4" xfId="2152" xr:uid="{00000000-0005-0000-0000-000024050000}"/>
    <cellStyle name="Standard 2 2 2 9 4" xfId="954" xr:uid="{00000000-0005-0000-0000-000025050000}"/>
    <cellStyle name="Standard 2 2 2 9 4 2" xfId="1638" xr:uid="{00000000-0005-0000-0000-000026050000}"/>
    <cellStyle name="Standard 2 2 2 9 4 2 2" xfId="3961" xr:uid="{00000000-0005-0000-0000-000027050000}"/>
    <cellStyle name="Standard 2 2 2 9 4 3" xfId="3277" xr:uid="{00000000-0005-0000-0000-000028050000}"/>
    <cellStyle name="Standard 2 2 2 9 4 4" xfId="2323" xr:uid="{00000000-0005-0000-0000-000029050000}"/>
    <cellStyle name="Standard 2 2 2 9 5" xfId="441" xr:uid="{00000000-0005-0000-0000-00002A050000}"/>
    <cellStyle name="Standard 2 2 2 9 5 2" xfId="2764" xr:uid="{00000000-0005-0000-0000-00002B050000}"/>
    <cellStyle name="Standard 2 2 2 9 6" xfId="1125" xr:uid="{00000000-0005-0000-0000-00002C050000}"/>
    <cellStyle name="Standard 2 2 2 9 6 2" xfId="3448" xr:uid="{00000000-0005-0000-0000-00002D050000}"/>
    <cellStyle name="Standard 2 2 2 9 7" xfId="2422" xr:uid="{00000000-0005-0000-0000-00002E050000}"/>
    <cellStyle name="Standard 2 2 2 9 8" xfId="1810" xr:uid="{00000000-0005-0000-0000-00002F050000}"/>
    <cellStyle name="Standard 2 3" xfId="8" xr:uid="{00000000-0005-0000-0000-000030050000}"/>
    <cellStyle name="Standard 2 4" xfId="12" xr:uid="{00000000-0005-0000-0000-000031050000}"/>
    <cellStyle name="Standard 2 4 10" xfId="106" xr:uid="{00000000-0005-0000-0000-000032050000}"/>
    <cellStyle name="Standard 2 4 10 2" xfId="277" xr:uid="{00000000-0005-0000-0000-000033050000}"/>
    <cellStyle name="Standard 2 4 10 2 2" xfId="619" xr:uid="{00000000-0005-0000-0000-000034050000}"/>
    <cellStyle name="Standard 2 4 10 2 2 2" xfId="2942" xr:uid="{00000000-0005-0000-0000-000035050000}"/>
    <cellStyle name="Standard 2 4 10 2 3" xfId="1303" xr:uid="{00000000-0005-0000-0000-000036050000}"/>
    <cellStyle name="Standard 2 4 10 2 3 2" xfId="3626" xr:uid="{00000000-0005-0000-0000-000037050000}"/>
    <cellStyle name="Standard 2 4 10 2 4" xfId="2600" xr:uid="{00000000-0005-0000-0000-000038050000}"/>
    <cellStyle name="Standard 2 4 10 2 5" xfId="1988" xr:uid="{00000000-0005-0000-0000-000039050000}"/>
    <cellStyle name="Standard 2 4 10 3" xfId="790" xr:uid="{00000000-0005-0000-0000-00003A050000}"/>
    <cellStyle name="Standard 2 4 10 3 2" xfId="1474" xr:uid="{00000000-0005-0000-0000-00003B050000}"/>
    <cellStyle name="Standard 2 4 10 3 2 2" xfId="3797" xr:uid="{00000000-0005-0000-0000-00003C050000}"/>
    <cellStyle name="Standard 2 4 10 3 3" xfId="3113" xr:uid="{00000000-0005-0000-0000-00003D050000}"/>
    <cellStyle name="Standard 2 4 10 3 4" xfId="2159" xr:uid="{00000000-0005-0000-0000-00003E050000}"/>
    <cellStyle name="Standard 2 4 10 4" xfId="961" xr:uid="{00000000-0005-0000-0000-00003F050000}"/>
    <cellStyle name="Standard 2 4 10 4 2" xfId="1645" xr:uid="{00000000-0005-0000-0000-000040050000}"/>
    <cellStyle name="Standard 2 4 10 4 2 2" xfId="3968" xr:uid="{00000000-0005-0000-0000-000041050000}"/>
    <cellStyle name="Standard 2 4 10 4 3" xfId="3284" xr:uid="{00000000-0005-0000-0000-000042050000}"/>
    <cellStyle name="Standard 2 4 10 4 4" xfId="2330" xr:uid="{00000000-0005-0000-0000-000043050000}"/>
    <cellStyle name="Standard 2 4 10 5" xfId="448" xr:uid="{00000000-0005-0000-0000-000044050000}"/>
    <cellStyle name="Standard 2 4 10 5 2" xfId="2771" xr:uid="{00000000-0005-0000-0000-000045050000}"/>
    <cellStyle name="Standard 2 4 10 6" xfId="1132" xr:uid="{00000000-0005-0000-0000-000046050000}"/>
    <cellStyle name="Standard 2 4 10 6 2" xfId="3455" xr:uid="{00000000-0005-0000-0000-000047050000}"/>
    <cellStyle name="Standard 2 4 10 7" xfId="2429" xr:uid="{00000000-0005-0000-0000-000048050000}"/>
    <cellStyle name="Standard 2 4 10 8" xfId="1817" xr:uid="{00000000-0005-0000-0000-000049050000}"/>
    <cellStyle name="Standard 2 4 11" xfId="187" xr:uid="{00000000-0005-0000-0000-00004A050000}"/>
    <cellStyle name="Standard 2 4 11 2" xfId="529" xr:uid="{00000000-0005-0000-0000-00004B050000}"/>
    <cellStyle name="Standard 2 4 11 2 2" xfId="1213" xr:uid="{00000000-0005-0000-0000-00004C050000}"/>
    <cellStyle name="Standard 2 4 11 2 2 2" xfId="3536" xr:uid="{00000000-0005-0000-0000-00004D050000}"/>
    <cellStyle name="Standard 2 4 11 2 3" xfId="2852" xr:uid="{00000000-0005-0000-0000-00004E050000}"/>
    <cellStyle name="Standard 2 4 11 2 4" xfId="1898" xr:uid="{00000000-0005-0000-0000-00004F050000}"/>
    <cellStyle name="Standard 2 4 11 3" xfId="700" xr:uid="{00000000-0005-0000-0000-000050050000}"/>
    <cellStyle name="Standard 2 4 11 3 2" xfId="1384" xr:uid="{00000000-0005-0000-0000-000051050000}"/>
    <cellStyle name="Standard 2 4 11 3 2 2" xfId="3707" xr:uid="{00000000-0005-0000-0000-000052050000}"/>
    <cellStyle name="Standard 2 4 11 3 3" xfId="3023" xr:uid="{00000000-0005-0000-0000-000053050000}"/>
    <cellStyle name="Standard 2 4 11 3 4" xfId="2069" xr:uid="{00000000-0005-0000-0000-000054050000}"/>
    <cellStyle name="Standard 2 4 11 4" xfId="871" xr:uid="{00000000-0005-0000-0000-000055050000}"/>
    <cellStyle name="Standard 2 4 11 4 2" xfId="1555" xr:uid="{00000000-0005-0000-0000-000056050000}"/>
    <cellStyle name="Standard 2 4 11 4 2 2" xfId="3878" xr:uid="{00000000-0005-0000-0000-000057050000}"/>
    <cellStyle name="Standard 2 4 11 4 3" xfId="3194" xr:uid="{00000000-0005-0000-0000-000058050000}"/>
    <cellStyle name="Standard 2 4 11 4 4" xfId="2240" xr:uid="{00000000-0005-0000-0000-000059050000}"/>
    <cellStyle name="Standard 2 4 11 5" xfId="358" xr:uid="{00000000-0005-0000-0000-00005A050000}"/>
    <cellStyle name="Standard 2 4 11 5 2" xfId="2681" xr:uid="{00000000-0005-0000-0000-00005B050000}"/>
    <cellStyle name="Standard 2 4 11 6" xfId="1042" xr:uid="{00000000-0005-0000-0000-00005C050000}"/>
    <cellStyle name="Standard 2 4 11 6 2" xfId="3365" xr:uid="{00000000-0005-0000-0000-00005D050000}"/>
    <cellStyle name="Standard 2 4 11 7" xfId="2510" xr:uid="{00000000-0005-0000-0000-00005E050000}"/>
    <cellStyle name="Standard 2 4 11 8" xfId="1727" xr:uid="{00000000-0005-0000-0000-00005F050000}"/>
    <cellStyle name="Standard 2 4 12" xfId="115" xr:uid="{00000000-0005-0000-0000-000060050000}"/>
    <cellStyle name="Standard 2 4 12 2" xfId="457" xr:uid="{00000000-0005-0000-0000-000061050000}"/>
    <cellStyle name="Standard 2 4 12 2 2" xfId="2780" xr:uid="{00000000-0005-0000-0000-000062050000}"/>
    <cellStyle name="Standard 2 4 12 3" xfId="1141" xr:uid="{00000000-0005-0000-0000-000063050000}"/>
    <cellStyle name="Standard 2 4 12 3 2" xfId="3464" xr:uid="{00000000-0005-0000-0000-000064050000}"/>
    <cellStyle name="Standard 2 4 12 4" xfId="2438" xr:uid="{00000000-0005-0000-0000-000065050000}"/>
    <cellStyle name="Standard 2 4 12 5" xfId="1826" xr:uid="{00000000-0005-0000-0000-000066050000}"/>
    <cellStyle name="Standard 2 4 13" xfId="628" xr:uid="{00000000-0005-0000-0000-000067050000}"/>
    <cellStyle name="Standard 2 4 13 2" xfId="1312" xr:uid="{00000000-0005-0000-0000-000068050000}"/>
    <cellStyle name="Standard 2 4 13 2 2" xfId="3635" xr:uid="{00000000-0005-0000-0000-000069050000}"/>
    <cellStyle name="Standard 2 4 13 3" xfId="2951" xr:uid="{00000000-0005-0000-0000-00006A050000}"/>
    <cellStyle name="Standard 2 4 13 4" xfId="1997" xr:uid="{00000000-0005-0000-0000-00006B050000}"/>
    <cellStyle name="Standard 2 4 14" xfId="799" xr:uid="{00000000-0005-0000-0000-00006C050000}"/>
    <cellStyle name="Standard 2 4 14 2" xfId="1483" xr:uid="{00000000-0005-0000-0000-00006D050000}"/>
    <cellStyle name="Standard 2 4 14 2 2" xfId="3806" xr:uid="{00000000-0005-0000-0000-00006E050000}"/>
    <cellStyle name="Standard 2 4 14 3" xfId="3122" xr:uid="{00000000-0005-0000-0000-00006F050000}"/>
    <cellStyle name="Standard 2 4 14 4" xfId="2168" xr:uid="{00000000-0005-0000-0000-000070050000}"/>
    <cellStyle name="Standard 2 4 15" xfId="286" xr:uid="{00000000-0005-0000-0000-000071050000}"/>
    <cellStyle name="Standard 2 4 15 2" xfId="2609" xr:uid="{00000000-0005-0000-0000-000072050000}"/>
    <cellStyle name="Standard 2 4 16" xfId="970" xr:uid="{00000000-0005-0000-0000-000073050000}"/>
    <cellStyle name="Standard 2 4 16 2" xfId="3293" xr:uid="{00000000-0005-0000-0000-000074050000}"/>
    <cellStyle name="Standard 2 4 17" xfId="2339" xr:uid="{00000000-0005-0000-0000-000075050000}"/>
    <cellStyle name="Standard 2 4 18" xfId="1655" xr:uid="{00000000-0005-0000-0000-000076050000}"/>
    <cellStyle name="Standard 2 4 2" xfId="16" xr:uid="{00000000-0005-0000-0000-000077050000}"/>
    <cellStyle name="Standard 2 4 2 10" xfId="631" xr:uid="{00000000-0005-0000-0000-000078050000}"/>
    <cellStyle name="Standard 2 4 2 10 2" xfId="1315" xr:uid="{00000000-0005-0000-0000-000079050000}"/>
    <cellStyle name="Standard 2 4 2 10 2 2" xfId="3638" xr:uid="{00000000-0005-0000-0000-00007A050000}"/>
    <cellStyle name="Standard 2 4 2 10 3" xfId="2954" xr:uid="{00000000-0005-0000-0000-00007B050000}"/>
    <cellStyle name="Standard 2 4 2 10 4" xfId="2000" xr:uid="{00000000-0005-0000-0000-00007C050000}"/>
    <cellStyle name="Standard 2 4 2 11" xfId="802" xr:uid="{00000000-0005-0000-0000-00007D050000}"/>
    <cellStyle name="Standard 2 4 2 11 2" xfId="1486" xr:uid="{00000000-0005-0000-0000-00007E050000}"/>
    <cellStyle name="Standard 2 4 2 11 2 2" xfId="3809" xr:uid="{00000000-0005-0000-0000-00007F050000}"/>
    <cellStyle name="Standard 2 4 2 11 3" xfId="3125" xr:uid="{00000000-0005-0000-0000-000080050000}"/>
    <cellStyle name="Standard 2 4 2 11 4" xfId="2171" xr:uid="{00000000-0005-0000-0000-000081050000}"/>
    <cellStyle name="Standard 2 4 2 12" xfId="289" xr:uid="{00000000-0005-0000-0000-000082050000}"/>
    <cellStyle name="Standard 2 4 2 12 2" xfId="2612" xr:uid="{00000000-0005-0000-0000-000083050000}"/>
    <cellStyle name="Standard 2 4 2 13" xfId="973" xr:uid="{00000000-0005-0000-0000-000084050000}"/>
    <cellStyle name="Standard 2 4 2 13 2" xfId="3296" xr:uid="{00000000-0005-0000-0000-000085050000}"/>
    <cellStyle name="Standard 2 4 2 14" xfId="2342" xr:uid="{00000000-0005-0000-0000-000086050000}"/>
    <cellStyle name="Standard 2 4 2 15" xfId="1658" xr:uid="{00000000-0005-0000-0000-000087050000}"/>
    <cellStyle name="Standard 2 4 2 2" xfId="27" xr:uid="{00000000-0005-0000-0000-000088050000}"/>
    <cellStyle name="Standard 2 4 2 2 10" xfId="2351" xr:uid="{00000000-0005-0000-0000-000089050000}"/>
    <cellStyle name="Standard 2 4 2 2 11" xfId="1667" xr:uid="{00000000-0005-0000-0000-00008A050000}"/>
    <cellStyle name="Standard 2 4 2 2 2" xfId="45" xr:uid="{00000000-0005-0000-0000-00008B050000}"/>
    <cellStyle name="Standard 2 4 2 2 2 10" xfId="1685" xr:uid="{00000000-0005-0000-0000-00008C050000}"/>
    <cellStyle name="Standard 2 4 2 2 2 2" xfId="81" xr:uid="{00000000-0005-0000-0000-00008D050000}"/>
    <cellStyle name="Standard 2 4 2 2 2 2 2" xfId="253" xr:uid="{00000000-0005-0000-0000-00008E050000}"/>
    <cellStyle name="Standard 2 4 2 2 2 2 2 2" xfId="595" xr:uid="{00000000-0005-0000-0000-00008F050000}"/>
    <cellStyle name="Standard 2 4 2 2 2 2 2 2 2" xfId="1279" xr:uid="{00000000-0005-0000-0000-000090050000}"/>
    <cellStyle name="Standard 2 4 2 2 2 2 2 2 2 2" xfId="3602" xr:uid="{00000000-0005-0000-0000-000091050000}"/>
    <cellStyle name="Standard 2 4 2 2 2 2 2 2 3" xfId="2918" xr:uid="{00000000-0005-0000-0000-000092050000}"/>
    <cellStyle name="Standard 2 4 2 2 2 2 2 2 4" xfId="1964" xr:uid="{00000000-0005-0000-0000-000093050000}"/>
    <cellStyle name="Standard 2 4 2 2 2 2 2 3" xfId="766" xr:uid="{00000000-0005-0000-0000-000094050000}"/>
    <cellStyle name="Standard 2 4 2 2 2 2 2 3 2" xfId="1450" xr:uid="{00000000-0005-0000-0000-000095050000}"/>
    <cellStyle name="Standard 2 4 2 2 2 2 2 3 2 2" xfId="3773" xr:uid="{00000000-0005-0000-0000-000096050000}"/>
    <cellStyle name="Standard 2 4 2 2 2 2 2 3 3" xfId="3089" xr:uid="{00000000-0005-0000-0000-000097050000}"/>
    <cellStyle name="Standard 2 4 2 2 2 2 2 3 4" xfId="2135" xr:uid="{00000000-0005-0000-0000-000098050000}"/>
    <cellStyle name="Standard 2 4 2 2 2 2 2 4" xfId="937" xr:uid="{00000000-0005-0000-0000-000099050000}"/>
    <cellStyle name="Standard 2 4 2 2 2 2 2 4 2" xfId="1621" xr:uid="{00000000-0005-0000-0000-00009A050000}"/>
    <cellStyle name="Standard 2 4 2 2 2 2 2 4 2 2" xfId="3944" xr:uid="{00000000-0005-0000-0000-00009B050000}"/>
    <cellStyle name="Standard 2 4 2 2 2 2 2 4 3" xfId="3260" xr:uid="{00000000-0005-0000-0000-00009C050000}"/>
    <cellStyle name="Standard 2 4 2 2 2 2 2 4 4" xfId="2306" xr:uid="{00000000-0005-0000-0000-00009D050000}"/>
    <cellStyle name="Standard 2 4 2 2 2 2 2 5" xfId="424" xr:uid="{00000000-0005-0000-0000-00009E050000}"/>
    <cellStyle name="Standard 2 4 2 2 2 2 2 5 2" xfId="2747" xr:uid="{00000000-0005-0000-0000-00009F050000}"/>
    <cellStyle name="Standard 2 4 2 2 2 2 2 6" xfId="1108" xr:uid="{00000000-0005-0000-0000-0000A0050000}"/>
    <cellStyle name="Standard 2 4 2 2 2 2 2 6 2" xfId="3431" xr:uid="{00000000-0005-0000-0000-0000A1050000}"/>
    <cellStyle name="Standard 2 4 2 2 2 2 2 7" xfId="2576" xr:uid="{00000000-0005-0000-0000-0000A2050000}"/>
    <cellStyle name="Standard 2 4 2 2 2 2 2 8" xfId="1793" xr:uid="{00000000-0005-0000-0000-0000A3050000}"/>
    <cellStyle name="Standard 2 4 2 2 2 2 3" xfId="181" xr:uid="{00000000-0005-0000-0000-0000A4050000}"/>
    <cellStyle name="Standard 2 4 2 2 2 2 3 2" xfId="523" xr:uid="{00000000-0005-0000-0000-0000A5050000}"/>
    <cellStyle name="Standard 2 4 2 2 2 2 3 2 2" xfId="2846" xr:uid="{00000000-0005-0000-0000-0000A6050000}"/>
    <cellStyle name="Standard 2 4 2 2 2 2 3 3" xfId="1207" xr:uid="{00000000-0005-0000-0000-0000A7050000}"/>
    <cellStyle name="Standard 2 4 2 2 2 2 3 3 2" xfId="3530" xr:uid="{00000000-0005-0000-0000-0000A8050000}"/>
    <cellStyle name="Standard 2 4 2 2 2 2 3 4" xfId="2504" xr:uid="{00000000-0005-0000-0000-0000A9050000}"/>
    <cellStyle name="Standard 2 4 2 2 2 2 3 5" xfId="1892" xr:uid="{00000000-0005-0000-0000-0000AA050000}"/>
    <cellStyle name="Standard 2 4 2 2 2 2 4" xfId="694" xr:uid="{00000000-0005-0000-0000-0000AB050000}"/>
    <cellStyle name="Standard 2 4 2 2 2 2 4 2" xfId="1378" xr:uid="{00000000-0005-0000-0000-0000AC050000}"/>
    <cellStyle name="Standard 2 4 2 2 2 2 4 2 2" xfId="3701" xr:uid="{00000000-0005-0000-0000-0000AD050000}"/>
    <cellStyle name="Standard 2 4 2 2 2 2 4 3" xfId="3017" xr:uid="{00000000-0005-0000-0000-0000AE050000}"/>
    <cellStyle name="Standard 2 4 2 2 2 2 4 4" xfId="2063" xr:uid="{00000000-0005-0000-0000-0000AF050000}"/>
    <cellStyle name="Standard 2 4 2 2 2 2 5" xfId="865" xr:uid="{00000000-0005-0000-0000-0000B0050000}"/>
    <cellStyle name="Standard 2 4 2 2 2 2 5 2" xfId="1549" xr:uid="{00000000-0005-0000-0000-0000B1050000}"/>
    <cellStyle name="Standard 2 4 2 2 2 2 5 2 2" xfId="3872" xr:uid="{00000000-0005-0000-0000-0000B2050000}"/>
    <cellStyle name="Standard 2 4 2 2 2 2 5 3" xfId="3188" xr:uid="{00000000-0005-0000-0000-0000B3050000}"/>
    <cellStyle name="Standard 2 4 2 2 2 2 5 4" xfId="2234" xr:uid="{00000000-0005-0000-0000-0000B4050000}"/>
    <cellStyle name="Standard 2 4 2 2 2 2 6" xfId="352" xr:uid="{00000000-0005-0000-0000-0000B5050000}"/>
    <cellStyle name="Standard 2 4 2 2 2 2 6 2" xfId="2675" xr:uid="{00000000-0005-0000-0000-0000B6050000}"/>
    <cellStyle name="Standard 2 4 2 2 2 2 7" xfId="1036" xr:uid="{00000000-0005-0000-0000-0000B7050000}"/>
    <cellStyle name="Standard 2 4 2 2 2 2 7 2" xfId="3359" xr:uid="{00000000-0005-0000-0000-0000B8050000}"/>
    <cellStyle name="Standard 2 4 2 2 2 2 8" xfId="2405" xr:uid="{00000000-0005-0000-0000-0000B9050000}"/>
    <cellStyle name="Standard 2 4 2 2 2 2 9" xfId="1721" xr:uid="{00000000-0005-0000-0000-0000BA050000}"/>
    <cellStyle name="Standard 2 4 2 2 2 3" xfId="217" xr:uid="{00000000-0005-0000-0000-0000BB050000}"/>
    <cellStyle name="Standard 2 4 2 2 2 3 2" xfId="559" xr:uid="{00000000-0005-0000-0000-0000BC050000}"/>
    <cellStyle name="Standard 2 4 2 2 2 3 2 2" xfId="1243" xr:uid="{00000000-0005-0000-0000-0000BD050000}"/>
    <cellStyle name="Standard 2 4 2 2 2 3 2 2 2" xfId="3566" xr:uid="{00000000-0005-0000-0000-0000BE050000}"/>
    <cellStyle name="Standard 2 4 2 2 2 3 2 3" xfId="2882" xr:uid="{00000000-0005-0000-0000-0000BF050000}"/>
    <cellStyle name="Standard 2 4 2 2 2 3 2 4" xfId="1928" xr:uid="{00000000-0005-0000-0000-0000C0050000}"/>
    <cellStyle name="Standard 2 4 2 2 2 3 3" xfId="730" xr:uid="{00000000-0005-0000-0000-0000C1050000}"/>
    <cellStyle name="Standard 2 4 2 2 2 3 3 2" xfId="1414" xr:uid="{00000000-0005-0000-0000-0000C2050000}"/>
    <cellStyle name="Standard 2 4 2 2 2 3 3 2 2" xfId="3737" xr:uid="{00000000-0005-0000-0000-0000C3050000}"/>
    <cellStyle name="Standard 2 4 2 2 2 3 3 3" xfId="3053" xr:uid="{00000000-0005-0000-0000-0000C4050000}"/>
    <cellStyle name="Standard 2 4 2 2 2 3 3 4" xfId="2099" xr:uid="{00000000-0005-0000-0000-0000C5050000}"/>
    <cellStyle name="Standard 2 4 2 2 2 3 4" xfId="901" xr:uid="{00000000-0005-0000-0000-0000C6050000}"/>
    <cellStyle name="Standard 2 4 2 2 2 3 4 2" xfId="1585" xr:uid="{00000000-0005-0000-0000-0000C7050000}"/>
    <cellStyle name="Standard 2 4 2 2 2 3 4 2 2" xfId="3908" xr:uid="{00000000-0005-0000-0000-0000C8050000}"/>
    <cellStyle name="Standard 2 4 2 2 2 3 4 3" xfId="3224" xr:uid="{00000000-0005-0000-0000-0000C9050000}"/>
    <cellStyle name="Standard 2 4 2 2 2 3 4 4" xfId="2270" xr:uid="{00000000-0005-0000-0000-0000CA050000}"/>
    <cellStyle name="Standard 2 4 2 2 2 3 5" xfId="388" xr:uid="{00000000-0005-0000-0000-0000CB050000}"/>
    <cellStyle name="Standard 2 4 2 2 2 3 5 2" xfId="2711" xr:uid="{00000000-0005-0000-0000-0000CC050000}"/>
    <cellStyle name="Standard 2 4 2 2 2 3 6" xfId="1072" xr:uid="{00000000-0005-0000-0000-0000CD050000}"/>
    <cellStyle name="Standard 2 4 2 2 2 3 6 2" xfId="3395" xr:uid="{00000000-0005-0000-0000-0000CE050000}"/>
    <cellStyle name="Standard 2 4 2 2 2 3 7" xfId="2540" xr:uid="{00000000-0005-0000-0000-0000CF050000}"/>
    <cellStyle name="Standard 2 4 2 2 2 3 8" xfId="1757" xr:uid="{00000000-0005-0000-0000-0000D0050000}"/>
    <cellStyle name="Standard 2 4 2 2 2 4" xfId="145" xr:uid="{00000000-0005-0000-0000-0000D1050000}"/>
    <cellStyle name="Standard 2 4 2 2 2 4 2" xfId="487" xr:uid="{00000000-0005-0000-0000-0000D2050000}"/>
    <cellStyle name="Standard 2 4 2 2 2 4 2 2" xfId="2810" xr:uid="{00000000-0005-0000-0000-0000D3050000}"/>
    <cellStyle name="Standard 2 4 2 2 2 4 3" xfId="1171" xr:uid="{00000000-0005-0000-0000-0000D4050000}"/>
    <cellStyle name="Standard 2 4 2 2 2 4 3 2" xfId="3494" xr:uid="{00000000-0005-0000-0000-0000D5050000}"/>
    <cellStyle name="Standard 2 4 2 2 2 4 4" xfId="2468" xr:uid="{00000000-0005-0000-0000-0000D6050000}"/>
    <cellStyle name="Standard 2 4 2 2 2 4 5" xfId="1856" xr:uid="{00000000-0005-0000-0000-0000D7050000}"/>
    <cellStyle name="Standard 2 4 2 2 2 5" xfId="658" xr:uid="{00000000-0005-0000-0000-0000D8050000}"/>
    <cellStyle name="Standard 2 4 2 2 2 5 2" xfId="1342" xr:uid="{00000000-0005-0000-0000-0000D9050000}"/>
    <cellStyle name="Standard 2 4 2 2 2 5 2 2" xfId="3665" xr:uid="{00000000-0005-0000-0000-0000DA050000}"/>
    <cellStyle name="Standard 2 4 2 2 2 5 3" xfId="2981" xr:uid="{00000000-0005-0000-0000-0000DB050000}"/>
    <cellStyle name="Standard 2 4 2 2 2 5 4" xfId="2027" xr:uid="{00000000-0005-0000-0000-0000DC050000}"/>
    <cellStyle name="Standard 2 4 2 2 2 6" xfId="829" xr:uid="{00000000-0005-0000-0000-0000DD050000}"/>
    <cellStyle name="Standard 2 4 2 2 2 6 2" xfId="1513" xr:uid="{00000000-0005-0000-0000-0000DE050000}"/>
    <cellStyle name="Standard 2 4 2 2 2 6 2 2" xfId="3836" xr:uid="{00000000-0005-0000-0000-0000DF050000}"/>
    <cellStyle name="Standard 2 4 2 2 2 6 3" xfId="3152" xr:uid="{00000000-0005-0000-0000-0000E0050000}"/>
    <cellStyle name="Standard 2 4 2 2 2 6 4" xfId="2198" xr:uid="{00000000-0005-0000-0000-0000E1050000}"/>
    <cellStyle name="Standard 2 4 2 2 2 7" xfId="316" xr:uid="{00000000-0005-0000-0000-0000E2050000}"/>
    <cellStyle name="Standard 2 4 2 2 2 7 2" xfId="2639" xr:uid="{00000000-0005-0000-0000-0000E3050000}"/>
    <cellStyle name="Standard 2 4 2 2 2 8" xfId="1000" xr:uid="{00000000-0005-0000-0000-0000E4050000}"/>
    <cellStyle name="Standard 2 4 2 2 2 8 2" xfId="3323" xr:uid="{00000000-0005-0000-0000-0000E5050000}"/>
    <cellStyle name="Standard 2 4 2 2 2 9" xfId="2369" xr:uid="{00000000-0005-0000-0000-0000E6050000}"/>
    <cellStyle name="Standard 2 4 2 2 3" xfId="63" xr:uid="{00000000-0005-0000-0000-0000E7050000}"/>
    <cellStyle name="Standard 2 4 2 2 3 2" xfId="235" xr:uid="{00000000-0005-0000-0000-0000E8050000}"/>
    <cellStyle name="Standard 2 4 2 2 3 2 2" xfId="577" xr:uid="{00000000-0005-0000-0000-0000E9050000}"/>
    <cellStyle name="Standard 2 4 2 2 3 2 2 2" xfId="1261" xr:uid="{00000000-0005-0000-0000-0000EA050000}"/>
    <cellStyle name="Standard 2 4 2 2 3 2 2 2 2" xfId="3584" xr:uid="{00000000-0005-0000-0000-0000EB050000}"/>
    <cellStyle name="Standard 2 4 2 2 3 2 2 3" xfId="2900" xr:uid="{00000000-0005-0000-0000-0000EC050000}"/>
    <cellStyle name="Standard 2 4 2 2 3 2 2 4" xfId="1946" xr:uid="{00000000-0005-0000-0000-0000ED050000}"/>
    <cellStyle name="Standard 2 4 2 2 3 2 3" xfId="748" xr:uid="{00000000-0005-0000-0000-0000EE050000}"/>
    <cellStyle name="Standard 2 4 2 2 3 2 3 2" xfId="1432" xr:uid="{00000000-0005-0000-0000-0000EF050000}"/>
    <cellStyle name="Standard 2 4 2 2 3 2 3 2 2" xfId="3755" xr:uid="{00000000-0005-0000-0000-0000F0050000}"/>
    <cellStyle name="Standard 2 4 2 2 3 2 3 3" xfId="3071" xr:uid="{00000000-0005-0000-0000-0000F1050000}"/>
    <cellStyle name="Standard 2 4 2 2 3 2 3 4" xfId="2117" xr:uid="{00000000-0005-0000-0000-0000F2050000}"/>
    <cellStyle name="Standard 2 4 2 2 3 2 4" xfId="919" xr:uid="{00000000-0005-0000-0000-0000F3050000}"/>
    <cellStyle name="Standard 2 4 2 2 3 2 4 2" xfId="1603" xr:uid="{00000000-0005-0000-0000-0000F4050000}"/>
    <cellStyle name="Standard 2 4 2 2 3 2 4 2 2" xfId="3926" xr:uid="{00000000-0005-0000-0000-0000F5050000}"/>
    <cellStyle name="Standard 2 4 2 2 3 2 4 3" xfId="3242" xr:uid="{00000000-0005-0000-0000-0000F6050000}"/>
    <cellStyle name="Standard 2 4 2 2 3 2 4 4" xfId="2288" xr:uid="{00000000-0005-0000-0000-0000F7050000}"/>
    <cellStyle name="Standard 2 4 2 2 3 2 5" xfId="406" xr:uid="{00000000-0005-0000-0000-0000F8050000}"/>
    <cellStyle name="Standard 2 4 2 2 3 2 5 2" xfId="2729" xr:uid="{00000000-0005-0000-0000-0000F9050000}"/>
    <cellStyle name="Standard 2 4 2 2 3 2 6" xfId="1090" xr:uid="{00000000-0005-0000-0000-0000FA050000}"/>
    <cellStyle name="Standard 2 4 2 2 3 2 6 2" xfId="3413" xr:uid="{00000000-0005-0000-0000-0000FB050000}"/>
    <cellStyle name="Standard 2 4 2 2 3 2 7" xfId="2558" xr:uid="{00000000-0005-0000-0000-0000FC050000}"/>
    <cellStyle name="Standard 2 4 2 2 3 2 8" xfId="1775" xr:uid="{00000000-0005-0000-0000-0000FD050000}"/>
    <cellStyle name="Standard 2 4 2 2 3 3" xfId="163" xr:uid="{00000000-0005-0000-0000-0000FE050000}"/>
    <cellStyle name="Standard 2 4 2 2 3 3 2" xfId="505" xr:uid="{00000000-0005-0000-0000-0000FF050000}"/>
    <cellStyle name="Standard 2 4 2 2 3 3 2 2" xfId="2828" xr:uid="{00000000-0005-0000-0000-000000060000}"/>
    <cellStyle name="Standard 2 4 2 2 3 3 3" xfId="1189" xr:uid="{00000000-0005-0000-0000-000001060000}"/>
    <cellStyle name="Standard 2 4 2 2 3 3 3 2" xfId="3512" xr:uid="{00000000-0005-0000-0000-000002060000}"/>
    <cellStyle name="Standard 2 4 2 2 3 3 4" xfId="2486" xr:uid="{00000000-0005-0000-0000-000003060000}"/>
    <cellStyle name="Standard 2 4 2 2 3 3 5" xfId="1874" xr:uid="{00000000-0005-0000-0000-000004060000}"/>
    <cellStyle name="Standard 2 4 2 2 3 4" xfId="676" xr:uid="{00000000-0005-0000-0000-000005060000}"/>
    <cellStyle name="Standard 2 4 2 2 3 4 2" xfId="1360" xr:uid="{00000000-0005-0000-0000-000006060000}"/>
    <cellStyle name="Standard 2 4 2 2 3 4 2 2" xfId="3683" xr:uid="{00000000-0005-0000-0000-000007060000}"/>
    <cellStyle name="Standard 2 4 2 2 3 4 3" xfId="2999" xr:uid="{00000000-0005-0000-0000-000008060000}"/>
    <cellStyle name="Standard 2 4 2 2 3 4 4" xfId="2045" xr:uid="{00000000-0005-0000-0000-000009060000}"/>
    <cellStyle name="Standard 2 4 2 2 3 5" xfId="847" xr:uid="{00000000-0005-0000-0000-00000A060000}"/>
    <cellStyle name="Standard 2 4 2 2 3 5 2" xfId="1531" xr:uid="{00000000-0005-0000-0000-00000B060000}"/>
    <cellStyle name="Standard 2 4 2 2 3 5 2 2" xfId="3854" xr:uid="{00000000-0005-0000-0000-00000C060000}"/>
    <cellStyle name="Standard 2 4 2 2 3 5 3" xfId="3170" xr:uid="{00000000-0005-0000-0000-00000D060000}"/>
    <cellStyle name="Standard 2 4 2 2 3 5 4" xfId="2216" xr:uid="{00000000-0005-0000-0000-00000E060000}"/>
    <cellStyle name="Standard 2 4 2 2 3 6" xfId="334" xr:uid="{00000000-0005-0000-0000-00000F060000}"/>
    <cellStyle name="Standard 2 4 2 2 3 6 2" xfId="2657" xr:uid="{00000000-0005-0000-0000-000010060000}"/>
    <cellStyle name="Standard 2 4 2 2 3 7" xfId="1018" xr:uid="{00000000-0005-0000-0000-000011060000}"/>
    <cellStyle name="Standard 2 4 2 2 3 7 2" xfId="3341" xr:uid="{00000000-0005-0000-0000-000012060000}"/>
    <cellStyle name="Standard 2 4 2 2 3 8" xfId="2387" xr:uid="{00000000-0005-0000-0000-000013060000}"/>
    <cellStyle name="Standard 2 4 2 2 3 9" xfId="1703" xr:uid="{00000000-0005-0000-0000-000014060000}"/>
    <cellStyle name="Standard 2 4 2 2 4" xfId="199" xr:uid="{00000000-0005-0000-0000-000015060000}"/>
    <cellStyle name="Standard 2 4 2 2 4 2" xfId="541" xr:uid="{00000000-0005-0000-0000-000016060000}"/>
    <cellStyle name="Standard 2 4 2 2 4 2 2" xfId="1225" xr:uid="{00000000-0005-0000-0000-000017060000}"/>
    <cellStyle name="Standard 2 4 2 2 4 2 2 2" xfId="3548" xr:uid="{00000000-0005-0000-0000-000018060000}"/>
    <cellStyle name="Standard 2 4 2 2 4 2 3" xfId="2864" xr:uid="{00000000-0005-0000-0000-000019060000}"/>
    <cellStyle name="Standard 2 4 2 2 4 2 4" xfId="1910" xr:uid="{00000000-0005-0000-0000-00001A060000}"/>
    <cellStyle name="Standard 2 4 2 2 4 3" xfId="712" xr:uid="{00000000-0005-0000-0000-00001B060000}"/>
    <cellStyle name="Standard 2 4 2 2 4 3 2" xfId="1396" xr:uid="{00000000-0005-0000-0000-00001C060000}"/>
    <cellStyle name="Standard 2 4 2 2 4 3 2 2" xfId="3719" xr:uid="{00000000-0005-0000-0000-00001D060000}"/>
    <cellStyle name="Standard 2 4 2 2 4 3 3" xfId="3035" xr:uid="{00000000-0005-0000-0000-00001E060000}"/>
    <cellStyle name="Standard 2 4 2 2 4 3 4" xfId="2081" xr:uid="{00000000-0005-0000-0000-00001F060000}"/>
    <cellStyle name="Standard 2 4 2 2 4 4" xfId="883" xr:uid="{00000000-0005-0000-0000-000020060000}"/>
    <cellStyle name="Standard 2 4 2 2 4 4 2" xfId="1567" xr:uid="{00000000-0005-0000-0000-000021060000}"/>
    <cellStyle name="Standard 2 4 2 2 4 4 2 2" xfId="3890" xr:uid="{00000000-0005-0000-0000-000022060000}"/>
    <cellStyle name="Standard 2 4 2 2 4 4 3" xfId="3206" xr:uid="{00000000-0005-0000-0000-000023060000}"/>
    <cellStyle name="Standard 2 4 2 2 4 4 4" xfId="2252" xr:uid="{00000000-0005-0000-0000-000024060000}"/>
    <cellStyle name="Standard 2 4 2 2 4 5" xfId="370" xr:uid="{00000000-0005-0000-0000-000025060000}"/>
    <cellStyle name="Standard 2 4 2 2 4 5 2" xfId="2693" xr:uid="{00000000-0005-0000-0000-000026060000}"/>
    <cellStyle name="Standard 2 4 2 2 4 6" xfId="1054" xr:uid="{00000000-0005-0000-0000-000027060000}"/>
    <cellStyle name="Standard 2 4 2 2 4 6 2" xfId="3377" xr:uid="{00000000-0005-0000-0000-000028060000}"/>
    <cellStyle name="Standard 2 4 2 2 4 7" xfId="2522" xr:uid="{00000000-0005-0000-0000-000029060000}"/>
    <cellStyle name="Standard 2 4 2 2 4 8" xfId="1739" xr:uid="{00000000-0005-0000-0000-00002A060000}"/>
    <cellStyle name="Standard 2 4 2 2 5" xfId="127" xr:uid="{00000000-0005-0000-0000-00002B060000}"/>
    <cellStyle name="Standard 2 4 2 2 5 2" xfId="469" xr:uid="{00000000-0005-0000-0000-00002C060000}"/>
    <cellStyle name="Standard 2 4 2 2 5 2 2" xfId="2792" xr:uid="{00000000-0005-0000-0000-00002D060000}"/>
    <cellStyle name="Standard 2 4 2 2 5 3" xfId="1153" xr:uid="{00000000-0005-0000-0000-00002E060000}"/>
    <cellStyle name="Standard 2 4 2 2 5 3 2" xfId="3476" xr:uid="{00000000-0005-0000-0000-00002F060000}"/>
    <cellStyle name="Standard 2 4 2 2 5 4" xfId="2450" xr:uid="{00000000-0005-0000-0000-000030060000}"/>
    <cellStyle name="Standard 2 4 2 2 5 5" xfId="1838" xr:uid="{00000000-0005-0000-0000-000031060000}"/>
    <cellStyle name="Standard 2 4 2 2 6" xfId="640" xr:uid="{00000000-0005-0000-0000-000032060000}"/>
    <cellStyle name="Standard 2 4 2 2 6 2" xfId="1324" xr:uid="{00000000-0005-0000-0000-000033060000}"/>
    <cellStyle name="Standard 2 4 2 2 6 2 2" xfId="3647" xr:uid="{00000000-0005-0000-0000-000034060000}"/>
    <cellStyle name="Standard 2 4 2 2 6 3" xfId="2963" xr:uid="{00000000-0005-0000-0000-000035060000}"/>
    <cellStyle name="Standard 2 4 2 2 6 4" xfId="2009" xr:uid="{00000000-0005-0000-0000-000036060000}"/>
    <cellStyle name="Standard 2 4 2 2 7" xfId="811" xr:uid="{00000000-0005-0000-0000-000037060000}"/>
    <cellStyle name="Standard 2 4 2 2 7 2" xfId="1495" xr:uid="{00000000-0005-0000-0000-000038060000}"/>
    <cellStyle name="Standard 2 4 2 2 7 2 2" xfId="3818" xr:uid="{00000000-0005-0000-0000-000039060000}"/>
    <cellStyle name="Standard 2 4 2 2 7 3" xfId="3134" xr:uid="{00000000-0005-0000-0000-00003A060000}"/>
    <cellStyle name="Standard 2 4 2 2 7 4" xfId="2180" xr:uid="{00000000-0005-0000-0000-00003B060000}"/>
    <cellStyle name="Standard 2 4 2 2 8" xfId="298" xr:uid="{00000000-0005-0000-0000-00003C060000}"/>
    <cellStyle name="Standard 2 4 2 2 8 2" xfId="2621" xr:uid="{00000000-0005-0000-0000-00003D060000}"/>
    <cellStyle name="Standard 2 4 2 2 9" xfId="982" xr:uid="{00000000-0005-0000-0000-00003E060000}"/>
    <cellStyle name="Standard 2 4 2 2 9 2" xfId="3305" xr:uid="{00000000-0005-0000-0000-00003F060000}"/>
    <cellStyle name="Standard 2 4 2 3" xfId="36" xr:uid="{00000000-0005-0000-0000-000040060000}"/>
    <cellStyle name="Standard 2 4 2 3 10" xfId="1676" xr:uid="{00000000-0005-0000-0000-000041060000}"/>
    <cellStyle name="Standard 2 4 2 3 2" xfId="72" xr:uid="{00000000-0005-0000-0000-000042060000}"/>
    <cellStyle name="Standard 2 4 2 3 2 2" xfId="244" xr:uid="{00000000-0005-0000-0000-000043060000}"/>
    <cellStyle name="Standard 2 4 2 3 2 2 2" xfId="586" xr:uid="{00000000-0005-0000-0000-000044060000}"/>
    <cellStyle name="Standard 2 4 2 3 2 2 2 2" xfId="1270" xr:uid="{00000000-0005-0000-0000-000045060000}"/>
    <cellStyle name="Standard 2 4 2 3 2 2 2 2 2" xfId="3593" xr:uid="{00000000-0005-0000-0000-000046060000}"/>
    <cellStyle name="Standard 2 4 2 3 2 2 2 3" xfId="2909" xr:uid="{00000000-0005-0000-0000-000047060000}"/>
    <cellStyle name="Standard 2 4 2 3 2 2 2 4" xfId="1955" xr:uid="{00000000-0005-0000-0000-000048060000}"/>
    <cellStyle name="Standard 2 4 2 3 2 2 3" xfId="757" xr:uid="{00000000-0005-0000-0000-000049060000}"/>
    <cellStyle name="Standard 2 4 2 3 2 2 3 2" xfId="1441" xr:uid="{00000000-0005-0000-0000-00004A060000}"/>
    <cellStyle name="Standard 2 4 2 3 2 2 3 2 2" xfId="3764" xr:uid="{00000000-0005-0000-0000-00004B060000}"/>
    <cellStyle name="Standard 2 4 2 3 2 2 3 3" xfId="3080" xr:uid="{00000000-0005-0000-0000-00004C060000}"/>
    <cellStyle name="Standard 2 4 2 3 2 2 3 4" xfId="2126" xr:uid="{00000000-0005-0000-0000-00004D060000}"/>
    <cellStyle name="Standard 2 4 2 3 2 2 4" xfId="928" xr:uid="{00000000-0005-0000-0000-00004E060000}"/>
    <cellStyle name="Standard 2 4 2 3 2 2 4 2" xfId="1612" xr:uid="{00000000-0005-0000-0000-00004F060000}"/>
    <cellStyle name="Standard 2 4 2 3 2 2 4 2 2" xfId="3935" xr:uid="{00000000-0005-0000-0000-000050060000}"/>
    <cellStyle name="Standard 2 4 2 3 2 2 4 3" xfId="3251" xr:uid="{00000000-0005-0000-0000-000051060000}"/>
    <cellStyle name="Standard 2 4 2 3 2 2 4 4" xfId="2297" xr:uid="{00000000-0005-0000-0000-000052060000}"/>
    <cellStyle name="Standard 2 4 2 3 2 2 5" xfId="415" xr:uid="{00000000-0005-0000-0000-000053060000}"/>
    <cellStyle name="Standard 2 4 2 3 2 2 5 2" xfId="2738" xr:uid="{00000000-0005-0000-0000-000054060000}"/>
    <cellStyle name="Standard 2 4 2 3 2 2 6" xfId="1099" xr:uid="{00000000-0005-0000-0000-000055060000}"/>
    <cellStyle name="Standard 2 4 2 3 2 2 6 2" xfId="3422" xr:uid="{00000000-0005-0000-0000-000056060000}"/>
    <cellStyle name="Standard 2 4 2 3 2 2 7" xfId="2567" xr:uid="{00000000-0005-0000-0000-000057060000}"/>
    <cellStyle name="Standard 2 4 2 3 2 2 8" xfId="1784" xr:uid="{00000000-0005-0000-0000-000058060000}"/>
    <cellStyle name="Standard 2 4 2 3 2 3" xfId="172" xr:uid="{00000000-0005-0000-0000-000059060000}"/>
    <cellStyle name="Standard 2 4 2 3 2 3 2" xfId="514" xr:uid="{00000000-0005-0000-0000-00005A060000}"/>
    <cellStyle name="Standard 2 4 2 3 2 3 2 2" xfId="2837" xr:uid="{00000000-0005-0000-0000-00005B060000}"/>
    <cellStyle name="Standard 2 4 2 3 2 3 3" xfId="1198" xr:uid="{00000000-0005-0000-0000-00005C060000}"/>
    <cellStyle name="Standard 2 4 2 3 2 3 3 2" xfId="3521" xr:uid="{00000000-0005-0000-0000-00005D060000}"/>
    <cellStyle name="Standard 2 4 2 3 2 3 4" xfId="2495" xr:uid="{00000000-0005-0000-0000-00005E060000}"/>
    <cellStyle name="Standard 2 4 2 3 2 3 5" xfId="1883" xr:uid="{00000000-0005-0000-0000-00005F060000}"/>
    <cellStyle name="Standard 2 4 2 3 2 4" xfId="685" xr:uid="{00000000-0005-0000-0000-000060060000}"/>
    <cellStyle name="Standard 2 4 2 3 2 4 2" xfId="1369" xr:uid="{00000000-0005-0000-0000-000061060000}"/>
    <cellStyle name="Standard 2 4 2 3 2 4 2 2" xfId="3692" xr:uid="{00000000-0005-0000-0000-000062060000}"/>
    <cellStyle name="Standard 2 4 2 3 2 4 3" xfId="3008" xr:uid="{00000000-0005-0000-0000-000063060000}"/>
    <cellStyle name="Standard 2 4 2 3 2 4 4" xfId="2054" xr:uid="{00000000-0005-0000-0000-000064060000}"/>
    <cellStyle name="Standard 2 4 2 3 2 5" xfId="856" xr:uid="{00000000-0005-0000-0000-000065060000}"/>
    <cellStyle name="Standard 2 4 2 3 2 5 2" xfId="1540" xr:uid="{00000000-0005-0000-0000-000066060000}"/>
    <cellStyle name="Standard 2 4 2 3 2 5 2 2" xfId="3863" xr:uid="{00000000-0005-0000-0000-000067060000}"/>
    <cellStyle name="Standard 2 4 2 3 2 5 3" xfId="3179" xr:uid="{00000000-0005-0000-0000-000068060000}"/>
    <cellStyle name="Standard 2 4 2 3 2 5 4" xfId="2225" xr:uid="{00000000-0005-0000-0000-000069060000}"/>
    <cellStyle name="Standard 2 4 2 3 2 6" xfId="343" xr:uid="{00000000-0005-0000-0000-00006A060000}"/>
    <cellStyle name="Standard 2 4 2 3 2 6 2" xfId="2666" xr:uid="{00000000-0005-0000-0000-00006B060000}"/>
    <cellStyle name="Standard 2 4 2 3 2 7" xfId="1027" xr:uid="{00000000-0005-0000-0000-00006C060000}"/>
    <cellStyle name="Standard 2 4 2 3 2 7 2" xfId="3350" xr:uid="{00000000-0005-0000-0000-00006D060000}"/>
    <cellStyle name="Standard 2 4 2 3 2 8" xfId="2396" xr:uid="{00000000-0005-0000-0000-00006E060000}"/>
    <cellStyle name="Standard 2 4 2 3 2 9" xfId="1712" xr:uid="{00000000-0005-0000-0000-00006F060000}"/>
    <cellStyle name="Standard 2 4 2 3 3" xfId="208" xr:uid="{00000000-0005-0000-0000-000070060000}"/>
    <cellStyle name="Standard 2 4 2 3 3 2" xfId="550" xr:uid="{00000000-0005-0000-0000-000071060000}"/>
    <cellStyle name="Standard 2 4 2 3 3 2 2" xfId="1234" xr:uid="{00000000-0005-0000-0000-000072060000}"/>
    <cellStyle name="Standard 2 4 2 3 3 2 2 2" xfId="3557" xr:uid="{00000000-0005-0000-0000-000073060000}"/>
    <cellStyle name="Standard 2 4 2 3 3 2 3" xfId="2873" xr:uid="{00000000-0005-0000-0000-000074060000}"/>
    <cellStyle name="Standard 2 4 2 3 3 2 4" xfId="1919" xr:uid="{00000000-0005-0000-0000-000075060000}"/>
    <cellStyle name="Standard 2 4 2 3 3 3" xfId="721" xr:uid="{00000000-0005-0000-0000-000076060000}"/>
    <cellStyle name="Standard 2 4 2 3 3 3 2" xfId="1405" xr:uid="{00000000-0005-0000-0000-000077060000}"/>
    <cellStyle name="Standard 2 4 2 3 3 3 2 2" xfId="3728" xr:uid="{00000000-0005-0000-0000-000078060000}"/>
    <cellStyle name="Standard 2 4 2 3 3 3 3" xfId="3044" xr:uid="{00000000-0005-0000-0000-000079060000}"/>
    <cellStyle name="Standard 2 4 2 3 3 3 4" xfId="2090" xr:uid="{00000000-0005-0000-0000-00007A060000}"/>
    <cellStyle name="Standard 2 4 2 3 3 4" xfId="892" xr:uid="{00000000-0005-0000-0000-00007B060000}"/>
    <cellStyle name="Standard 2 4 2 3 3 4 2" xfId="1576" xr:uid="{00000000-0005-0000-0000-00007C060000}"/>
    <cellStyle name="Standard 2 4 2 3 3 4 2 2" xfId="3899" xr:uid="{00000000-0005-0000-0000-00007D060000}"/>
    <cellStyle name="Standard 2 4 2 3 3 4 3" xfId="3215" xr:uid="{00000000-0005-0000-0000-00007E060000}"/>
    <cellStyle name="Standard 2 4 2 3 3 4 4" xfId="2261" xr:uid="{00000000-0005-0000-0000-00007F060000}"/>
    <cellStyle name="Standard 2 4 2 3 3 5" xfId="379" xr:uid="{00000000-0005-0000-0000-000080060000}"/>
    <cellStyle name="Standard 2 4 2 3 3 5 2" xfId="2702" xr:uid="{00000000-0005-0000-0000-000081060000}"/>
    <cellStyle name="Standard 2 4 2 3 3 6" xfId="1063" xr:uid="{00000000-0005-0000-0000-000082060000}"/>
    <cellStyle name="Standard 2 4 2 3 3 6 2" xfId="3386" xr:uid="{00000000-0005-0000-0000-000083060000}"/>
    <cellStyle name="Standard 2 4 2 3 3 7" xfId="2531" xr:uid="{00000000-0005-0000-0000-000084060000}"/>
    <cellStyle name="Standard 2 4 2 3 3 8" xfId="1748" xr:uid="{00000000-0005-0000-0000-000085060000}"/>
    <cellStyle name="Standard 2 4 2 3 4" xfId="136" xr:uid="{00000000-0005-0000-0000-000086060000}"/>
    <cellStyle name="Standard 2 4 2 3 4 2" xfId="478" xr:uid="{00000000-0005-0000-0000-000087060000}"/>
    <cellStyle name="Standard 2 4 2 3 4 2 2" xfId="2801" xr:uid="{00000000-0005-0000-0000-000088060000}"/>
    <cellStyle name="Standard 2 4 2 3 4 3" xfId="1162" xr:uid="{00000000-0005-0000-0000-000089060000}"/>
    <cellStyle name="Standard 2 4 2 3 4 3 2" xfId="3485" xr:uid="{00000000-0005-0000-0000-00008A060000}"/>
    <cellStyle name="Standard 2 4 2 3 4 4" xfId="2459" xr:uid="{00000000-0005-0000-0000-00008B060000}"/>
    <cellStyle name="Standard 2 4 2 3 4 5" xfId="1847" xr:uid="{00000000-0005-0000-0000-00008C060000}"/>
    <cellStyle name="Standard 2 4 2 3 5" xfId="649" xr:uid="{00000000-0005-0000-0000-00008D060000}"/>
    <cellStyle name="Standard 2 4 2 3 5 2" xfId="1333" xr:uid="{00000000-0005-0000-0000-00008E060000}"/>
    <cellStyle name="Standard 2 4 2 3 5 2 2" xfId="3656" xr:uid="{00000000-0005-0000-0000-00008F060000}"/>
    <cellStyle name="Standard 2 4 2 3 5 3" xfId="2972" xr:uid="{00000000-0005-0000-0000-000090060000}"/>
    <cellStyle name="Standard 2 4 2 3 5 4" xfId="2018" xr:uid="{00000000-0005-0000-0000-000091060000}"/>
    <cellStyle name="Standard 2 4 2 3 6" xfId="820" xr:uid="{00000000-0005-0000-0000-000092060000}"/>
    <cellStyle name="Standard 2 4 2 3 6 2" xfId="1504" xr:uid="{00000000-0005-0000-0000-000093060000}"/>
    <cellStyle name="Standard 2 4 2 3 6 2 2" xfId="3827" xr:uid="{00000000-0005-0000-0000-000094060000}"/>
    <cellStyle name="Standard 2 4 2 3 6 3" xfId="3143" xr:uid="{00000000-0005-0000-0000-000095060000}"/>
    <cellStyle name="Standard 2 4 2 3 6 4" xfId="2189" xr:uid="{00000000-0005-0000-0000-000096060000}"/>
    <cellStyle name="Standard 2 4 2 3 7" xfId="307" xr:uid="{00000000-0005-0000-0000-000097060000}"/>
    <cellStyle name="Standard 2 4 2 3 7 2" xfId="2630" xr:uid="{00000000-0005-0000-0000-000098060000}"/>
    <cellStyle name="Standard 2 4 2 3 8" xfId="991" xr:uid="{00000000-0005-0000-0000-000099060000}"/>
    <cellStyle name="Standard 2 4 2 3 8 2" xfId="3314" xr:uid="{00000000-0005-0000-0000-00009A060000}"/>
    <cellStyle name="Standard 2 4 2 3 9" xfId="2360" xr:uid="{00000000-0005-0000-0000-00009B060000}"/>
    <cellStyle name="Standard 2 4 2 4" xfId="54" xr:uid="{00000000-0005-0000-0000-00009C060000}"/>
    <cellStyle name="Standard 2 4 2 4 2" xfId="226" xr:uid="{00000000-0005-0000-0000-00009D060000}"/>
    <cellStyle name="Standard 2 4 2 4 2 2" xfId="568" xr:uid="{00000000-0005-0000-0000-00009E060000}"/>
    <cellStyle name="Standard 2 4 2 4 2 2 2" xfId="1252" xr:uid="{00000000-0005-0000-0000-00009F060000}"/>
    <cellStyle name="Standard 2 4 2 4 2 2 2 2" xfId="3575" xr:uid="{00000000-0005-0000-0000-0000A0060000}"/>
    <cellStyle name="Standard 2 4 2 4 2 2 3" xfId="2891" xr:uid="{00000000-0005-0000-0000-0000A1060000}"/>
    <cellStyle name="Standard 2 4 2 4 2 2 4" xfId="1937" xr:uid="{00000000-0005-0000-0000-0000A2060000}"/>
    <cellStyle name="Standard 2 4 2 4 2 3" xfId="739" xr:uid="{00000000-0005-0000-0000-0000A3060000}"/>
    <cellStyle name="Standard 2 4 2 4 2 3 2" xfId="1423" xr:uid="{00000000-0005-0000-0000-0000A4060000}"/>
    <cellStyle name="Standard 2 4 2 4 2 3 2 2" xfId="3746" xr:uid="{00000000-0005-0000-0000-0000A5060000}"/>
    <cellStyle name="Standard 2 4 2 4 2 3 3" xfId="3062" xr:uid="{00000000-0005-0000-0000-0000A6060000}"/>
    <cellStyle name="Standard 2 4 2 4 2 3 4" xfId="2108" xr:uid="{00000000-0005-0000-0000-0000A7060000}"/>
    <cellStyle name="Standard 2 4 2 4 2 4" xfId="910" xr:uid="{00000000-0005-0000-0000-0000A8060000}"/>
    <cellStyle name="Standard 2 4 2 4 2 4 2" xfId="1594" xr:uid="{00000000-0005-0000-0000-0000A9060000}"/>
    <cellStyle name="Standard 2 4 2 4 2 4 2 2" xfId="3917" xr:uid="{00000000-0005-0000-0000-0000AA060000}"/>
    <cellStyle name="Standard 2 4 2 4 2 4 3" xfId="3233" xr:uid="{00000000-0005-0000-0000-0000AB060000}"/>
    <cellStyle name="Standard 2 4 2 4 2 4 4" xfId="2279" xr:uid="{00000000-0005-0000-0000-0000AC060000}"/>
    <cellStyle name="Standard 2 4 2 4 2 5" xfId="397" xr:uid="{00000000-0005-0000-0000-0000AD060000}"/>
    <cellStyle name="Standard 2 4 2 4 2 5 2" xfId="2720" xr:uid="{00000000-0005-0000-0000-0000AE060000}"/>
    <cellStyle name="Standard 2 4 2 4 2 6" xfId="1081" xr:uid="{00000000-0005-0000-0000-0000AF060000}"/>
    <cellStyle name="Standard 2 4 2 4 2 6 2" xfId="3404" xr:uid="{00000000-0005-0000-0000-0000B0060000}"/>
    <cellStyle name="Standard 2 4 2 4 2 7" xfId="2549" xr:uid="{00000000-0005-0000-0000-0000B1060000}"/>
    <cellStyle name="Standard 2 4 2 4 2 8" xfId="1766" xr:uid="{00000000-0005-0000-0000-0000B2060000}"/>
    <cellStyle name="Standard 2 4 2 4 3" xfId="154" xr:uid="{00000000-0005-0000-0000-0000B3060000}"/>
    <cellStyle name="Standard 2 4 2 4 3 2" xfId="496" xr:uid="{00000000-0005-0000-0000-0000B4060000}"/>
    <cellStyle name="Standard 2 4 2 4 3 2 2" xfId="2819" xr:uid="{00000000-0005-0000-0000-0000B5060000}"/>
    <cellStyle name="Standard 2 4 2 4 3 3" xfId="1180" xr:uid="{00000000-0005-0000-0000-0000B6060000}"/>
    <cellStyle name="Standard 2 4 2 4 3 3 2" xfId="3503" xr:uid="{00000000-0005-0000-0000-0000B7060000}"/>
    <cellStyle name="Standard 2 4 2 4 3 4" xfId="2477" xr:uid="{00000000-0005-0000-0000-0000B8060000}"/>
    <cellStyle name="Standard 2 4 2 4 3 5" xfId="1865" xr:uid="{00000000-0005-0000-0000-0000B9060000}"/>
    <cellStyle name="Standard 2 4 2 4 4" xfId="667" xr:uid="{00000000-0005-0000-0000-0000BA060000}"/>
    <cellStyle name="Standard 2 4 2 4 4 2" xfId="1351" xr:uid="{00000000-0005-0000-0000-0000BB060000}"/>
    <cellStyle name="Standard 2 4 2 4 4 2 2" xfId="3674" xr:uid="{00000000-0005-0000-0000-0000BC060000}"/>
    <cellStyle name="Standard 2 4 2 4 4 3" xfId="2990" xr:uid="{00000000-0005-0000-0000-0000BD060000}"/>
    <cellStyle name="Standard 2 4 2 4 4 4" xfId="2036" xr:uid="{00000000-0005-0000-0000-0000BE060000}"/>
    <cellStyle name="Standard 2 4 2 4 5" xfId="838" xr:uid="{00000000-0005-0000-0000-0000BF060000}"/>
    <cellStyle name="Standard 2 4 2 4 5 2" xfId="1522" xr:uid="{00000000-0005-0000-0000-0000C0060000}"/>
    <cellStyle name="Standard 2 4 2 4 5 2 2" xfId="3845" xr:uid="{00000000-0005-0000-0000-0000C1060000}"/>
    <cellStyle name="Standard 2 4 2 4 5 3" xfId="3161" xr:uid="{00000000-0005-0000-0000-0000C2060000}"/>
    <cellStyle name="Standard 2 4 2 4 5 4" xfId="2207" xr:uid="{00000000-0005-0000-0000-0000C3060000}"/>
    <cellStyle name="Standard 2 4 2 4 6" xfId="325" xr:uid="{00000000-0005-0000-0000-0000C4060000}"/>
    <cellStyle name="Standard 2 4 2 4 6 2" xfId="2648" xr:uid="{00000000-0005-0000-0000-0000C5060000}"/>
    <cellStyle name="Standard 2 4 2 4 7" xfId="1009" xr:uid="{00000000-0005-0000-0000-0000C6060000}"/>
    <cellStyle name="Standard 2 4 2 4 7 2" xfId="3332" xr:uid="{00000000-0005-0000-0000-0000C7060000}"/>
    <cellStyle name="Standard 2 4 2 4 8" xfId="2378" xr:uid="{00000000-0005-0000-0000-0000C8060000}"/>
    <cellStyle name="Standard 2 4 2 4 9" xfId="1694" xr:uid="{00000000-0005-0000-0000-0000C9060000}"/>
    <cellStyle name="Standard 2 4 2 5" xfId="94" xr:uid="{00000000-0005-0000-0000-0000CA060000}"/>
    <cellStyle name="Standard 2 4 2 5 2" xfId="265" xr:uid="{00000000-0005-0000-0000-0000CB060000}"/>
    <cellStyle name="Standard 2 4 2 5 2 2" xfId="607" xr:uid="{00000000-0005-0000-0000-0000CC060000}"/>
    <cellStyle name="Standard 2 4 2 5 2 2 2" xfId="2930" xr:uid="{00000000-0005-0000-0000-0000CD060000}"/>
    <cellStyle name="Standard 2 4 2 5 2 3" xfId="1291" xr:uid="{00000000-0005-0000-0000-0000CE060000}"/>
    <cellStyle name="Standard 2 4 2 5 2 3 2" xfId="3614" xr:uid="{00000000-0005-0000-0000-0000CF060000}"/>
    <cellStyle name="Standard 2 4 2 5 2 4" xfId="2588" xr:uid="{00000000-0005-0000-0000-0000D0060000}"/>
    <cellStyle name="Standard 2 4 2 5 2 5" xfId="1976" xr:uid="{00000000-0005-0000-0000-0000D1060000}"/>
    <cellStyle name="Standard 2 4 2 5 3" xfId="778" xr:uid="{00000000-0005-0000-0000-0000D2060000}"/>
    <cellStyle name="Standard 2 4 2 5 3 2" xfId="1462" xr:uid="{00000000-0005-0000-0000-0000D3060000}"/>
    <cellStyle name="Standard 2 4 2 5 3 2 2" xfId="3785" xr:uid="{00000000-0005-0000-0000-0000D4060000}"/>
    <cellStyle name="Standard 2 4 2 5 3 3" xfId="3101" xr:uid="{00000000-0005-0000-0000-0000D5060000}"/>
    <cellStyle name="Standard 2 4 2 5 3 4" xfId="2147" xr:uid="{00000000-0005-0000-0000-0000D6060000}"/>
    <cellStyle name="Standard 2 4 2 5 4" xfId="949" xr:uid="{00000000-0005-0000-0000-0000D7060000}"/>
    <cellStyle name="Standard 2 4 2 5 4 2" xfId="1633" xr:uid="{00000000-0005-0000-0000-0000D8060000}"/>
    <cellStyle name="Standard 2 4 2 5 4 2 2" xfId="3956" xr:uid="{00000000-0005-0000-0000-0000D9060000}"/>
    <cellStyle name="Standard 2 4 2 5 4 3" xfId="3272" xr:uid="{00000000-0005-0000-0000-0000DA060000}"/>
    <cellStyle name="Standard 2 4 2 5 4 4" xfId="2318" xr:uid="{00000000-0005-0000-0000-0000DB060000}"/>
    <cellStyle name="Standard 2 4 2 5 5" xfId="436" xr:uid="{00000000-0005-0000-0000-0000DC060000}"/>
    <cellStyle name="Standard 2 4 2 5 5 2" xfId="2759" xr:uid="{00000000-0005-0000-0000-0000DD060000}"/>
    <cellStyle name="Standard 2 4 2 5 6" xfId="1120" xr:uid="{00000000-0005-0000-0000-0000DE060000}"/>
    <cellStyle name="Standard 2 4 2 5 6 2" xfId="3443" xr:uid="{00000000-0005-0000-0000-0000DF060000}"/>
    <cellStyle name="Standard 2 4 2 5 7" xfId="2417" xr:uid="{00000000-0005-0000-0000-0000E0060000}"/>
    <cellStyle name="Standard 2 4 2 5 8" xfId="1805" xr:uid="{00000000-0005-0000-0000-0000E1060000}"/>
    <cellStyle name="Standard 2 4 2 6" xfId="103" xr:uid="{00000000-0005-0000-0000-0000E2060000}"/>
    <cellStyle name="Standard 2 4 2 6 2" xfId="274" xr:uid="{00000000-0005-0000-0000-0000E3060000}"/>
    <cellStyle name="Standard 2 4 2 6 2 2" xfId="616" xr:uid="{00000000-0005-0000-0000-0000E4060000}"/>
    <cellStyle name="Standard 2 4 2 6 2 2 2" xfId="2939" xr:uid="{00000000-0005-0000-0000-0000E5060000}"/>
    <cellStyle name="Standard 2 4 2 6 2 3" xfId="1300" xr:uid="{00000000-0005-0000-0000-0000E6060000}"/>
    <cellStyle name="Standard 2 4 2 6 2 3 2" xfId="3623" xr:uid="{00000000-0005-0000-0000-0000E7060000}"/>
    <cellStyle name="Standard 2 4 2 6 2 4" xfId="2597" xr:uid="{00000000-0005-0000-0000-0000E8060000}"/>
    <cellStyle name="Standard 2 4 2 6 2 5" xfId="1985" xr:uid="{00000000-0005-0000-0000-0000E9060000}"/>
    <cellStyle name="Standard 2 4 2 6 3" xfId="787" xr:uid="{00000000-0005-0000-0000-0000EA060000}"/>
    <cellStyle name="Standard 2 4 2 6 3 2" xfId="1471" xr:uid="{00000000-0005-0000-0000-0000EB060000}"/>
    <cellStyle name="Standard 2 4 2 6 3 2 2" xfId="3794" xr:uid="{00000000-0005-0000-0000-0000EC060000}"/>
    <cellStyle name="Standard 2 4 2 6 3 3" xfId="3110" xr:uid="{00000000-0005-0000-0000-0000ED060000}"/>
    <cellStyle name="Standard 2 4 2 6 3 4" xfId="2156" xr:uid="{00000000-0005-0000-0000-0000EE060000}"/>
    <cellStyle name="Standard 2 4 2 6 4" xfId="958" xr:uid="{00000000-0005-0000-0000-0000EF060000}"/>
    <cellStyle name="Standard 2 4 2 6 4 2" xfId="1642" xr:uid="{00000000-0005-0000-0000-0000F0060000}"/>
    <cellStyle name="Standard 2 4 2 6 4 2 2" xfId="3965" xr:uid="{00000000-0005-0000-0000-0000F1060000}"/>
    <cellStyle name="Standard 2 4 2 6 4 3" xfId="3281" xr:uid="{00000000-0005-0000-0000-0000F2060000}"/>
    <cellStyle name="Standard 2 4 2 6 4 4" xfId="2327" xr:uid="{00000000-0005-0000-0000-0000F3060000}"/>
    <cellStyle name="Standard 2 4 2 6 5" xfId="445" xr:uid="{00000000-0005-0000-0000-0000F4060000}"/>
    <cellStyle name="Standard 2 4 2 6 5 2" xfId="2768" xr:uid="{00000000-0005-0000-0000-0000F5060000}"/>
    <cellStyle name="Standard 2 4 2 6 6" xfId="1129" xr:uid="{00000000-0005-0000-0000-0000F6060000}"/>
    <cellStyle name="Standard 2 4 2 6 6 2" xfId="3452" xr:uid="{00000000-0005-0000-0000-0000F7060000}"/>
    <cellStyle name="Standard 2 4 2 6 7" xfId="2426" xr:uid="{00000000-0005-0000-0000-0000F8060000}"/>
    <cellStyle name="Standard 2 4 2 6 8" xfId="1814" xr:uid="{00000000-0005-0000-0000-0000F9060000}"/>
    <cellStyle name="Standard 2 4 2 7" xfId="112" xr:uid="{00000000-0005-0000-0000-0000FA060000}"/>
    <cellStyle name="Standard 2 4 2 7 2" xfId="283" xr:uid="{00000000-0005-0000-0000-0000FB060000}"/>
    <cellStyle name="Standard 2 4 2 7 2 2" xfId="625" xr:uid="{00000000-0005-0000-0000-0000FC060000}"/>
    <cellStyle name="Standard 2 4 2 7 2 2 2" xfId="2948" xr:uid="{00000000-0005-0000-0000-0000FD060000}"/>
    <cellStyle name="Standard 2 4 2 7 2 3" xfId="1309" xr:uid="{00000000-0005-0000-0000-0000FE060000}"/>
    <cellStyle name="Standard 2 4 2 7 2 3 2" xfId="3632" xr:uid="{00000000-0005-0000-0000-0000FF060000}"/>
    <cellStyle name="Standard 2 4 2 7 2 4" xfId="2606" xr:uid="{00000000-0005-0000-0000-000000070000}"/>
    <cellStyle name="Standard 2 4 2 7 2 5" xfId="1994" xr:uid="{00000000-0005-0000-0000-000001070000}"/>
    <cellStyle name="Standard 2 4 2 7 3" xfId="796" xr:uid="{00000000-0005-0000-0000-000002070000}"/>
    <cellStyle name="Standard 2 4 2 7 3 2" xfId="1480" xr:uid="{00000000-0005-0000-0000-000003070000}"/>
    <cellStyle name="Standard 2 4 2 7 3 2 2" xfId="3803" xr:uid="{00000000-0005-0000-0000-000004070000}"/>
    <cellStyle name="Standard 2 4 2 7 3 3" xfId="3119" xr:uid="{00000000-0005-0000-0000-000005070000}"/>
    <cellStyle name="Standard 2 4 2 7 3 4" xfId="2165" xr:uid="{00000000-0005-0000-0000-000006070000}"/>
    <cellStyle name="Standard 2 4 2 7 4" xfId="967" xr:uid="{00000000-0005-0000-0000-000007070000}"/>
    <cellStyle name="Standard 2 4 2 7 4 2" xfId="1651" xr:uid="{00000000-0005-0000-0000-000008070000}"/>
    <cellStyle name="Standard 2 4 2 7 4 2 2" xfId="3974" xr:uid="{00000000-0005-0000-0000-000009070000}"/>
    <cellStyle name="Standard 2 4 2 7 4 3" xfId="3290" xr:uid="{00000000-0005-0000-0000-00000A070000}"/>
    <cellStyle name="Standard 2 4 2 7 4 4" xfId="2336" xr:uid="{00000000-0005-0000-0000-00000B070000}"/>
    <cellStyle name="Standard 2 4 2 7 5" xfId="454" xr:uid="{00000000-0005-0000-0000-00000C070000}"/>
    <cellStyle name="Standard 2 4 2 7 5 2" xfId="2777" xr:uid="{00000000-0005-0000-0000-00000D070000}"/>
    <cellStyle name="Standard 2 4 2 7 6" xfId="1138" xr:uid="{00000000-0005-0000-0000-00000E070000}"/>
    <cellStyle name="Standard 2 4 2 7 6 2" xfId="3461" xr:uid="{00000000-0005-0000-0000-00000F070000}"/>
    <cellStyle name="Standard 2 4 2 7 7" xfId="2435" xr:uid="{00000000-0005-0000-0000-000010070000}"/>
    <cellStyle name="Standard 2 4 2 7 8" xfId="1823" xr:uid="{00000000-0005-0000-0000-000011070000}"/>
    <cellStyle name="Standard 2 4 2 8" xfId="190" xr:uid="{00000000-0005-0000-0000-000012070000}"/>
    <cellStyle name="Standard 2 4 2 8 2" xfId="532" xr:uid="{00000000-0005-0000-0000-000013070000}"/>
    <cellStyle name="Standard 2 4 2 8 2 2" xfId="1216" xr:uid="{00000000-0005-0000-0000-000014070000}"/>
    <cellStyle name="Standard 2 4 2 8 2 2 2" xfId="3539" xr:uid="{00000000-0005-0000-0000-000015070000}"/>
    <cellStyle name="Standard 2 4 2 8 2 3" xfId="2855" xr:uid="{00000000-0005-0000-0000-000016070000}"/>
    <cellStyle name="Standard 2 4 2 8 2 4" xfId="1901" xr:uid="{00000000-0005-0000-0000-000017070000}"/>
    <cellStyle name="Standard 2 4 2 8 3" xfId="703" xr:uid="{00000000-0005-0000-0000-000018070000}"/>
    <cellStyle name="Standard 2 4 2 8 3 2" xfId="1387" xr:uid="{00000000-0005-0000-0000-000019070000}"/>
    <cellStyle name="Standard 2 4 2 8 3 2 2" xfId="3710" xr:uid="{00000000-0005-0000-0000-00001A070000}"/>
    <cellStyle name="Standard 2 4 2 8 3 3" xfId="3026" xr:uid="{00000000-0005-0000-0000-00001B070000}"/>
    <cellStyle name="Standard 2 4 2 8 3 4" xfId="2072" xr:uid="{00000000-0005-0000-0000-00001C070000}"/>
    <cellStyle name="Standard 2 4 2 8 4" xfId="874" xr:uid="{00000000-0005-0000-0000-00001D070000}"/>
    <cellStyle name="Standard 2 4 2 8 4 2" xfId="1558" xr:uid="{00000000-0005-0000-0000-00001E070000}"/>
    <cellStyle name="Standard 2 4 2 8 4 2 2" xfId="3881" xr:uid="{00000000-0005-0000-0000-00001F070000}"/>
    <cellStyle name="Standard 2 4 2 8 4 3" xfId="3197" xr:uid="{00000000-0005-0000-0000-000020070000}"/>
    <cellStyle name="Standard 2 4 2 8 4 4" xfId="2243" xr:uid="{00000000-0005-0000-0000-000021070000}"/>
    <cellStyle name="Standard 2 4 2 8 5" xfId="361" xr:uid="{00000000-0005-0000-0000-000022070000}"/>
    <cellStyle name="Standard 2 4 2 8 5 2" xfId="2684" xr:uid="{00000000-0005-0000-0000-000023070000}"/>
    <cellStyle name="Standard 2 4 2 8 6" xfId="1045" xr:uid="{00000000-0005-0000-0000-000024070000}"/>
    <cellStyle name="Standard 2 4 2 8 6 2" xfId="3368" xr:uid="{00000000-0005-0000-0000-000025070000}"/>
    <cellStyle name="Standard 2 4 2 8 7" xfId="2513" xr:uid="{00000000-0005-0000-0000-000026070000}"/>
    <cellStyle name="Standard 2 4 2 8 8" xfId="1730" xr:uid="{00000000-0005-0000-0000-000027070000}"/>
    <cellStyle name="Standard 2 4 2 9" xfId="118" xr:uid="{00000000-0005-0000-0000-000028070000}"/>
    <cellStyle name="Standard 2 4 2 9 2" xfId="460" xr:uid="{00000000-0005-0000-0000-000029070000}"/>
    <cellStyle name="Standard 2 4 2 9 2 2" xfId="2783" xr:uid="{00000000-0005-0000-0000-00002A070000}"/>
    <cellStyle name="Standard 2 4 2 9 3" xfId="1144" xr:uid="{00000000-0005-0000-0000-00002B070000}"/>
    <cellStyle name="Standard 2 4 2 9 3 2" xfId="3467" xr:uid="{00000000-0005-0000-0000-00002C070000}"/>
    <cellStyle name="Standard 2 4 2 9 4" xfId="2441" xr:uid="{00000000-0005-0000-0000-00002D070000}"/>
    <cellStyle name="Standard 2 4 2 9 5" xfId="1829" xr:uid="{00000000-0005-0000-0000-00002E070000}"/>
    <cellStyle name="Standard 2 4 3" xfId="23" xr:uid="{00000000-0005-0000-0000-00002F070000}"/>
    <cellStyle name="Standard 2 4 3 10" xfId="808" xr:uid="{00000000-0005-0000-0000-000030070000}"/>
    <cellStyle name="Standard 2 4 3 10 2" xfId="1492" xr:uid="{00000000-0005-0000-0000-000031070000}"/>
    <cellStyle name="Standard 2 4 3 10 2 2" xfId="3815" xr:uid="{00000000-0005-0000-0000-000032070000}"/>
    <cellStyle name="Standard 2 4 3 10 3" xfId="3131" xr:uid="{00000000-0005-0000-0000-000033070000}"/>
    <cellStyle name="Standard 2 4 3 10 4" xfId="2177" xr:uid="{00000000-0005-0000-0000-000034070000}"/>
    <cellStyle name="Standard 2 4 3 11" xfId="295" xr:uid="{00000000-0005-0000-0000-000035070000}"/>
    <cellStyle name="Standard 2 4 3 11 2" xfId="2618" xr:uid="{00000000-0005-0000-0000-000036070000}"/>
    <cellStyle name="Standard 2 4 3 12" xfId="979" xr:uid="{00000000-0005-0000-0000-000037070000}"/>
    <cellStyle name="Standard 2 4 3 12 2" xfId="3302" xr:uid="{00000000-0005-0000-0000-000038070000}"/>
    <cellStyle name="Standard 2 4 3 13" xfId="2348" xr:uid="{00000000-0005-0000-0000-000039070000}"/>
    <cellStyle name="Standard 2 4 3 14" xfId="1664" xr:uid="{00000000-0005-0000-0000-00003A070000}"/>
    <cellStyle name="Standard 2 4 3 2" xfId="42" xr:uid="{00000000-0005-0000-0000-00003B070000}"/>
    <cellStyle name="Standard 2 4 3 2 10" xfId="1682" xr:uid="{00000000-0005-0000-0000-00003C070000}"/>
    <cellStyle name="Standard 2 4 3 2 2" xfId="78" xr:uid="{00000000-0005-0000-0000-00003D070000}"/>
    <cellStyle name="Standard 2 4 3 2 2 2" xfId="250" xr:uid="{00000000-0005-0000-0000-00003E070000}"/>
    <cellStyle name="Standard 2 4 3 2 2 2 2" xfId="592" xr:uid="{00000000-0005-0000-0000-00003F070000}"/>
    <cellStyle name="Standard 2 4 3 2 2 2 2 2" xfId="1276" xr:uid="{00000000-0005-0000-0000-000040070000}"/>
    <cellStyle name="Standard 2 4 3 2 2 2 2 2 2" xfId="3599" xr:uid="{00000000-0005-0000-0000-000041070000}"/>
    <cellStyle name="Standard 2 4 3 2 2 2 2 3" xfId="2915" xr:uid="{00000000-0005-0000-0000-000042070000}"/>
    <cellStyle name="Standard 2 4 3 2 2 2 2 4" xfId="1961" xr:uid="{00000000-0005-0000-0000-000043070000}"/>
    <cellStyle name="Standard 2 4 3 2 2 2 3" xfId="763" xr:uid="{00000000-0005-0000-0000-000044070000}"/>
    <cellStyle name="Standard 2 4 3 2 2 2 3 2" xfId="1447" xr:uid="{00000000-0005-0000-0000-000045070000}"/>
    <cellStyle name="Standard 2 4 3 2 2 2 3 2 2" xfId="3770" xr:uid="{00000000-0005-0000-0000-000046070000}"/>
    <cellStyle name="Standard 2 4 3 2 2 2 3 3" xfId="3086" xr:uid="{00000000-0005-0000-0000-000047070000}"/>
    <cellStyle name="Standard 2 4 3 2 2 2 3 4" xfId="2132" xr:uid="{00000000-0005-0000-0000-000048070000}"/>
    <cellStyle name="Standard 2 4 3 2 2 2 4" xfId="934" xr:uid="{00000000-0005-0000-0000-000049070000}"/>
    <cellStyle name="Standard 2 4 3 2 2 2 4 2" xfId="1618" xr:uid="{00000000-0005-0000-0000-00004A070000}"/>
    <cellStyle name="Standard 2 4 3 2 2 2 4 2 2" xfId="3941" xr:uid="{00000000-0005-0000-0000-00004B070000}"/>
    <cellStyle name="Standard 2 4 3 2 2 2 4 3" xfId="3257" xr:uid="{00000000-0005-0000-0000-00004C070000}"/>
    <cellStyle name="Standard 2 4 3 2 2 2 4 4" xfId="2303" xr:uid="{00000000-0005-0000-0000-00004D070000}"/>
    <cellStyle name="Standard 2 4 3 2 2 2 5" xfId="421" xr:uid="{00000000-0005-0000-0000-00004E070000}"/>
    <cellStyle name="Standard 2 4 3 2 2 2 5 2" xfId="2744" xr:uid="{00000000-0005-0000-0000-00004F070000}"/>
    <cellStyle name="Standard 2 4 3 2 2 2 6" xfId="1105" xr:uid="{00000000-0005-0000-0000-000050070000}"/>
    <cellStyle name="Standard 2 4 3 2 2 2 6 2" xfId="3428" xr:uid="{00000000-0005-0000-0000-000051070000}"/>
    <cellStyle name="Standard 2 4 3 2 2 2 7" xfId="2573" xr:uid="{00000000-0005-0000-0000-000052070000}"/>
    <cellStyle name="Standard 2 4 3 2 2 2 8" xfId="1790" xr:uid="{00000000-0005-0000-0000-000053070000}"/>
    <cellStyle name="Standard 2 4 3 2 2 3" xfId="178" xr:uid="{00000000-0005-0000-0000-000054070000}"/>
    <cellStyle name="Standard 2 4 3 2 2 3 2" xfId="520" xr:uid="{00000000-0005-0000-0000-000055070000}"/>
    <cellStyle name="Standard 2 4 3 2 2 3 2 2" xfId="2843" xr:uid="{00000000-0005-0000-0000-000056070000}"/>
    <cellStyle name="Standard 2 4 3 2 2 3 3" xfId="1204" xr:uid="{00000000-0005-0000-0000-000057070000}"/>
    <cellStyle name="Standard 2 4 3 2 2 3 3 2" xfId="3527" xr:uid="{00000000-0005-0000-0000-000058070000}"/>
    <cellStyle name="Standard 2 4 3 2 2 3 4" xfId="2501" xr:uid="{00000000-0005-0000-0000-000059070000}"/>
    <cellStyle name="Standard 2 4 3 2 2 3 5" xfId="1889" xr:uid="{00000000-0005-0000-0000-00005A070000}"/>
    <cellStyle name="Standard 2 4 3 2 2 4" xfId="691" xr:uid="{00000000-0005-0000-0000-00005B070000}"/>
    <cellStyle name="Standard 2 4 3 2 2 4 2" xfId="1375" xr:uid="{00000000-0005-0000-0000-00005C070000}"/>
    <cellStyle name="Standard 2 4 3 2 2 4 2 2" xfId="3698" xr:uid="{00000000-0005-0000-0000-00005D070000}"/>
    <cellStyle name="Standard 2 4 3 2 2 4 3" xfId="3014" xr:uid="{00000000-0005-0000-0000-00005E070000}"/>
    <cellStyle name="Standard 2 4 3 2 2 4 4" xfId="2060" xr:uid="{00000000-0005-0000-0000-00005F070000}"/>
    <cellStyle name="Standard 2 4 3 2 2 5" xfId="862" xr:uid="{00000000-0005-0000-0000-000060070000}"/>
    <cellStyle name="Standard 2 4 3 2 2 5 2" xfId="1546" xr:uid="{00000000-0005-0000-0000-000061070000}"/>
    <cellStyle name="Standard 2 4 3 2 2 5 2 2" xfId="3869" xr:uid="{00000000-0005-0000-0000-000062070000}"/>
    <cellStyle name="Standard 2 4 3 2 2 5 3" xfId="3185" xr:uid="{00000000-0005-0000-0000-000063070000}"/>
    <cellStyle name="Standard 2 4 3 2 2 5 4" xfId="2231" xr:uid="{00000000-0005-0000-0000-000064070000}"/>
    <cellStyle name="Standard 2 4 3 2 2 6" xfId="349" xr:uid="{00000000-0005-0000-0000-000065070000}"/>
    <cellStyle name="Standard 2 4 3 2 2 6 2" xfId="2672" xr:uid="{00000000-0005-0000-0000-000066070000}"/>
    <cellStyle name="Standard 2 4 3 2 2 7" xfId="1033" xr:uid="{00000000-0005-0000-0000-000067070000}"/>
    <cellStyle name="Standard 2 4 3 2 2 7 2" xfId="3356" xr:uid="{00000000-0005-0000-0000-000068070000}"/>
    <cellStyle name="Standard 2 4 3 2 2 8" xfId="2402" xr:uid="{00000000-0005-0000-0000-000069070000}"/>
    <cellStyle name="Standard 2 4 3 2 2 9" xfId="1718" xr:uid="{00000000-0005-0000-0000-00006A070000}"/>
    <cellStyle name="Standard 2 4 3 2 3" xfId="214" xr:uid="{00000000-0005-0000-0000-00006B070000}"/>
    <cellStyle name="Standard 2 4 3 2 3 2" xfId="556" xr:uid="{00000000-0005-0000-0000-00006C070000}"/>
    <cellStyle name="Standard 2 4 3 2 3 2 2" xfId="1240" xr:uid="{00000000-0005-0000-0000-00006D070000}"/>
    <cellStyle name="Standard 2 4 3 2 3 2 2 2" xfId="3563" xr:uid="{00000000-0005-0000-0000-00006E070000}"/>
    <cellStyle name="Standard 2 4 3 2 3 2 3" xfId="2879" xr:uid="{00000000-0005-0000-0000-00006F070000}"/>
    <cellStyle name="Standard 2 4 3 2 3 2 4" xfId="1925" xr:uid="{00000000-0005-0000-0000-000070070000}"/>
    <cellStyle name="Standard 2 4 3 2 3 3" xfId="727" xr:uid="{00000000-0005-0000-0000-000071070000}"/>
    <cellStyle name="Standard 2 4 3 2 3 3 2" xfId="1411" xr:uid="{00000000-0005-0000-0000-000072070000}"/>
    <cellStyle name="Standard 2 4 3 2 3 3 2 2" xfId="3734" xr:uid="{00000000-0005-0000-0000-000073070000}"/>
    <cellStyle name="Standard 2 4 3 2 3 3 3" xfId="3050" xr:uid="{00000000-0005-0000-0000-000074070000}"/>
    <cellStyle name="Standard 2 4 3 2 3 3 4" xfId="2096" xr:uid="{00000000-0005-0000-0000-000075070000}"/>
    <cellStyle name="Standard 2 4 3 2 3 4" xfId="898" xr:uid="{00000000-0005-0000-0000-000076070000}"/>
    <cellStyle name="Standard 2 4 3 2 3 4 2" xfId="1582" xr:uid="{00000000-0005-0000-0000-000077070000}"/>
    <cellStyle name="Standard 2 4 3 2 3 4 2 2" xfId="3905" xr:uid="{00000000-0005-0000-0000-000078070000}"/>
    <cellStyle name="Standard 2 4 3 2 3 4 3" xfId="3221" xr:uid="{00000000-0005-0000-0000-000079070000}"/>
    <cellStyle name="Standard 2 4 3 2 3 4 4" xfId="2267" xr:uid="{00000000-0005-0000-0000-00007A070000}"/>
    <cellStyle name="Standard 2 4 3 2 3 5" xfId="385" xr:uid="{00000000-0005-0000-0000-00007B070000}"/>
    <cellStyle name="Standard 2 4 3 2 3 5 2" xfId="2708" xr:uid="{00000000-0005-0000-0000-00007C070000}"/>
    <cellStyle name="Standard 2 4 3 2 3 6" xfId="1069" xr:uid="{00000000-0005-0000-0000-00007D070000}"/>
    <cellStyle name="Standard 2 4 3 2 3 6 2" xfId="3392" xr:uid="{00000000-0005-0000-0000-00007E070000}"/>
    <cellStyle name="Standard 2 4 3 2 3 7" xfId="2537" xr:uid="{00000000-0005-0000-0000-00007F070000}"/>
    <cellStyle name="Standard 2 4 3 2 3 8" xfId="1754" xr:uid="{00000000-0005-0000-0000-000080070000}"/>
    <cellStyle name="Standard 2 4 3 2 4" xfId="142" xr:uid="{00000000-0005-0000-0000-000081070000}"/>
    <cellStyle name="Standard 2 4 3 2 4 2" xfId="484" xr:uid="{00000000-0005-0000-0000-000082070000}"/>
    <cellStyle name="Standard 2 4 3 2 4 2 2" xfId="2807" xr:uid="{00000000-0005-0000-0000-000083070000}"/>
    <cellStyle name="Standard 2 4 3 2 4 3" xfId="1168" xr:uid="{00000000-0005-0000-0000-000084070000}"/>
    <cellStyle name="Standard 2 4 3 2 4 3 2" xfId="3491" xr:uid="{00000000-0005-0000-0000-000085070000}"/>
    <cellStyle name="Standard 2 4 3 2 4 4" xfId="2465" xr:uid="{00000000-0005-0000-0000-000086070000}"/>
    <cellStyle name="Standard 2 4 3 2 4 5" xfId="1853" xr:uid="{00000000-0005-0000-0000-000087070000}"/>
    <cellStyle name="Standard 2 4 3 2 5" xfId="655" xr:uid="{00000000-0005-0000-0000-000088070000}"/>
    <cellStyle name="Standard 2 4 3 2 5 2" xfId="1339" xr:uid="{00000000-0005-0000-0000-000089070000}"/>
    <cellStyle name="Standard 2 4 3 2 5 2 2" xfId="3662" xr:uid="{00000000-0005-0000-0000-00008A070000}"/>
    <cellStyle name="Standard 2 4 3 2 5 3" xfId="2978" xr:uid="{00000000-0005-0000-0000-00008B070000}"/>
    <cellStyle name="Standard 2 4 3 2 5 4" xfId="2024" xr:uid="{00000000-0005-0000-0000-00008C070000}"/>
    <cellStyle name="Standard 2 4 3 2 6" xfId="826" xr:uid="{00000000-0005-0000-0000-00008D070000}"/>
    <cellStyle name="Standard 2 4 3 2 6 2" xfId="1510" xr:uid="{00000000-0005-0000-0000-00008E070000}"/>
    <cellStyle name="Standard 2 4 3 2 6 2 2" xfId="3833" xr:uid="{00000000-0005-0000-0000-00008F070000}"/>
    <cellStyle name="Standard 2 4 3 2 6 3" xfId="3149" xr:uid="{00000000-0005-0000-0000-000090070000}"/>
    <cellStyle name="Standard 2 4 3 2 6 4" xfId="2195" xr:uid="{00000000-0005-0000-0000-000091070000}"/>
    <cellStyle name="Standard 2 4 3 2 7" xfId="313" xr:uid="{00000000-0005-0000-0000-000092070000}"/>
    <cellStyle name="Standard 2 4 3 2 7 2" xfId="2636" xr:uid="{00000000-0005-0000-0000-000093070000}"/>
    <cellStyle name="Standard 2 4 3 2 8" xfId="997" xr:uid="{00000000-0005-0000-0000-000094070000}"/>
    <cellStyle name="Standard 2 4 3 2 8 2" xfId="3320" xr:uid="{00000000-0005-0000-0000-000095070000}"/>
    <cellStyle name="Standard 2 4 3 2 9" xfId="2366" xr:uid="{00000000-0005-0000-0000-000096070000}"/>
    <cellStyle name="Standard 2 4 3 3" xfId="60" xr:uid="{00000000-0005-0000-0000-000097070000}"/>
    <cellStyle name="Standard 2 4 3 3 2" xfId="232" xr:uid="{00000000-0005-0000-0000-000098070000}"/>
    <cellStyle name="Standard 2 4 3 3 2 2" xfId="574" xr:uid="{00000000-0005-0000-0000-000099070000}"/>
    <cellStyle name="Standard 2 4 3 3 2 2 2" xfId="1258" xr:uid="{00000000-0005-0000-0000-00009A070000}"/>
    <cellStyle name="Standard 2 4 3 3 2 2 2 2" xfId="3581" xr:uid="{00000000-0005-0000-0000-00009B070000}"/>
    <cellStyle name="Standard 2 4 3 3 2 2 3" xfId="2897" xr:uid="{00000000-0005-0000-0000-00009C070000}"/>
    <cellStyle name="Standard 2 4 3 3 2 2 4" xfId="1943" xr:uid="{00000000-0005-0000-0000-00009D070000}"/>
    <cellStyle name="Standard 2 4 3 3 2 3" xfId="745" xr:uid="{00000000-0005-0000-0000-00009E070000}"/>
    <cellStyle name="Standard 2 4 3 3 2 3 2" xfId="1429" xr:uid="{00000000-0005-0000-0000-00009F070000}"/>
    <cellStyle name="Standard 2 4 3 3 2 3 2 2" xfId="3752" xr:uid="{00000000-0005-0000-0000-0000A0070000}"/>
    <cellStyle name="Standard 2 4 3 3 2 3 3" xfId="3068" xr:uid="{00000000-0005-0000-0000-0000A1070000}"/>
    <cellStyle name="Standard 2 4 3 3 2 3 4" xfId="2114" xr:uid="{00000000-0005-0000-0000-0000A2070000}"/>
    <cellStyle name="Standard 2 4 3 3 2 4" xfId="916" xr:uid="{00000000-0005-0000-0000-0000A3070000}"/>
    <cellStyle name="Standard 2 4 3 3 2 4 2" xfId="1600" xr:uid="{00000000-0005-0000-0000-0000A4070000}"/>
    <cellStyle name="Standard 2 4 3 3 2 4 2 2" xfId="3923" xr:uid="{00000000-0005-0000-0000-0000A5070000}"/>
    <cellStyle name="Standard 2 4 3 3 2 4 3" xfId="3239" xr:uid="{00000000-0005-0000-0000-0000A6070000}"/>
    <cellStyle name="Standard 2 4 3 3 2 4 4" xfId="2285" xr:uid="{00000000-0005-0000-0000-0000A7070000}"/>
    <cellStyle name="Standard 2 4 3 3 2 5" xfId="403" xr:uid="{00000000-0005-0000-0000-0000A8070000}"/>
    <cellStyle name="Standard 2 4 3 3 2 5 2" xfId="2726" xr:uid="{00000000-0005-0000-0000-0000A9070000}"/>
    <cellStyle name="Standard 2 4 3 3 2 6" xfId="1087" xr:uid="{00000000-0005-0000-0000-0000AA070000}"/>
    <cellStyle name="Standard 2 4 3 3 2 6 2" xfId="3410" xr:uid="{00000000-0005-0000-0000-0000AB070000}"/>
    <cellStyle name="Standard 2 4 3 3 2 7" xfId="2555" xr:uid="{00000000-0005-0000-0000-0000AC070000}"/>
    <cellStyle name="Standard 2 4 3 3 2 8" xfId="1772" xr:uid="{00000000-0005-0000-0000-0000AD070000}"/>
    <cellStyle name="Standard 2 4 3 3 3" xfId="160" xr:uid="{00000000-0005-0000-0000-0000AE070000}"/>
    <cellStyle name="Standard 2 4 3 3 3 2" xfId="502" xr:uid="{00000000-0005-0000-0000-0000AF070000}"/>
    <cellStyle name="Standard 2 4 3 3 3 2 2" xfId="2825" xr:uid="{00000000-0005-0000-0000-0000B0070000}"/>
    <cellStyle name="Standard 2 4 3 3 3 3" xfId="1186" xr:uid="{00000000-0005-0000-0000-0000B1070000}"/>
    <cellStyle name="Standard 2 4 3 3 3 3 2" xfId="3509" xr:uid="{00000000-0005-0000-0000-0000B2070000}"/>
    <cellStyle name="Standard 2 4 3 3 3 4" xfId="2483" xr:uid="{00000000-0005-0000-0000-0000B3070000}"/>
    <cellStyle name="Standard 2 4 3 3 3 5" xfId="1871" xr:uid="{00000000-0005-0000-0000-0000B4070000}"/>
    <cellStyle name="Standard 2 4 3 3 4" xfId="673" xr:uid="{00000000-0005-0000-0000-0000B5070000}"/>
    <cellStyle name="Standard 2 4 3 3 4 2" xfId="1357" xr:uid="{00000000-0005-0000-0000-0000B6070000}"/>
    <cellStyle name="Standard 2 4 3 3 4 2 2" xfId="3680" xr:uid="{00000000-0005-0000-0000-0000B7070000}"/>
    <cellStyle name="Standard 2 4 3 3 4 3" xfId="2996" xr:uid="{00000000-0005-0000-0000-0000B8070000}"/>
    <cellStyle name="Standard 2 4 3 3 4 4" xfId="2042" xr:uid="{00000000-0005-0000-0000-0000B9070000}"/>
    <cellStyle name="Standard 2 4 3 3 5" xfId="844" xr:uid="{00000000-0005-0000-0000-0000BA070000}"/>
    <cellStyle name="Standard 2 4 3 3 5 2" xfId="1528" xr:uid="{00000000-0005-0000-0000-0000BB070000}"/>
    <cellStyle name="Standard 2 4 3 3 5 2 2" xfId="3851" xr:uid="{00000000-0005-0000-0000-0000BC070000}"/>
    <cellStyle name="Standard 2 4 3 3 5 3" xfId="3167" xr:uid="{00000000-0005-0000-0000-0000BD070000}"/>
    <cellStyle name="Standard 2 4 3 3 5 4" xfId="2213" xr:uid="{00000000-0005-0000-0000-0000BE070000}"/>
    <cellStyle name="Standard 2 4 3 3 6" xfId="331" xr:uid="{00000000-0005-0000-0000-0000BF070000}"/>
    <cellStyle name="Standard 2 4 3 3 6 2" xfId="2654" xr:uid="{00000000-0005-0000-0000-0000C0070000}"/>
    <cellStyle name="Standard 2 4 3 3 7" xfId="1015" xr:uid="{00000000-0005-0000-0000-0000C1070000}"/>
    <cellStyle name="Standard 2 4 3 3 7 2" xfId="3338" xr:uid="{00000000-0005-0000-0000-0000C2070000}"/>
    <cellStyle name="Standard 2 4 3 3 8" xfId="2384" xr:uid="{00000000-0005-0000-0000-0000C3070000}"/>
    <cellStyle name="Standard 2 4 3 3 9" xfId="1700" xr:uid="{00000000-0005-0000-0000-0000C4070000}"/>
    <cellStyle name="Standard 2 4 3 4" xfId="91" xr:uid="{00000000-0005-0000-0000-0000C5070000}"/>
    <cellStyle name="Standard 2 4 3 4 2" xfId="262" xr:uid="{00000000-0005-0000-0000-0000C6070000}"/>
    <cellStyle name="Standard 2 4 3 4 2 2" xfId="604" xr:uid="{00000000-0005-0000-0000-0000C7070000}"/>
    <cellStyle name="Standard 2 4 3 4 2 2 2" xfId="2927" xr:uid="{00000000-0005-0000-0000-0000C8070000}"/>
    <cellStyle name="Standard 2 4 3 4 2 3" xfId="1288" xr:uid="{00000000-0005-0000-0000-0000C9070000}"/>
    <cellStyle name="Standard 2 4 3 4 2 3 2" xfId="3611" xr:uid="{00000000-0005-0000-0000-0000CA070000}"/>
    <cellStyle name="Standard 2 4 3 4 2 4" xfId="2585" xr:uid="{00000000-0005-0000-0000-0000CB070000}"/>
    <cellStyle name="Standard 2 4 3 4 2 5" xfId="1973" xr:uid="{00000000-0005-0000-0000-0000CC070000}"/>
    <cellStyle name="Standard 2 4 3 4 3" xfId="775" xr:uid="{00000000-0005-0000-0000-0000CD070000}"/>
    <cellStyle name="Standard 2 4 3 4 3 2" xfId="1459" xr:uid="{00000000-0005-0000-0000-0000CE070000}"/>
    <cellStyle name="Standard 2 4 3 4 3 2 2" xfId="3782" xr:uid="{00000000-0005-0000-0000-0000CF070000}"/>
    <cellStyle name="Standard 2 4 3 4 3 3" xfId="3098" xr:uid="{00000000-0005-0000-0000-0000D0070000}"/>
    <cellStyle name="Standard 2 4 3 4 3 4" xfId="2144" xr:uid="{00000000-0005-0000-0000-0000D1070000}"/>
    <cellStyle name="Standard 2 4 3 4 4" xfId="946" xr:uid="{00000000-0005-0000-0000-0000D2070000}"/>
    <cellStyle name="Standard 2 4 3 4 4 2" xfId="1630" xr:uid="{00000000-0005-0000-0000-0000D3070000}"/>
    <cellStyle name="Standard 2 4 3 4 4 2 2" xfId="3953" xr:uid="{00000000-0005-0000-0000-0000D4070000}"/>
    <cellStyle name="Standard 2 4 3 4 4 3" xfId="3269" xr:uid="{00000000-0005-0000-0000-0000D5070000}"/>
    <cellStyle name="Standard 2 4 3 4 4 4" xfId="2315" xr:uid="{00000000-0005-0000-0000-0000D6070000}"/>
    <cellStyle name="Standard 2 4 3 4 5" xfId="433" xr:uid="{00000000-0005-0000-0000-0000D7070000}"/>
    <cellStyle name="Standard 2 4 3 4 5 2" xfId="2756" xr:uid="{00000000-0005-0000-0000-0000D8070000}"/>
    <cellStyle name="Standard 2 4 3 4 6" xfId="1117" xr:uid="{00000000-0005-0000-0000-0000D9070000}"/>
    <cellStyle name="Standard 2 4 3 4 6 2" xfId="3440" xr:uid="{00000000-0005-0000-0000-0000DA070000}"/>
    <cellStyle name="Standard 2 4 3 4 7" xfId="2414" xr:uid="{00000000-0005-0000-0000-0000DB070000}"/>
    <cellStyle name="Standard 2 4 3 4 8" xfId="1802" xr:uid="{00000000-0005-0000-0000-0000DC070000}"/>
    <cellStyle name="Standard 2 4 3 5" xfId="100" xr:uid="{00000000-0005-0000-0000-0000DD070000}"/>
    <cellStyle name="Standard 2 4 3 5 2" xfId="271" xr:uid="{00000000-0005-0000-0000-0000DE070000}"/>
    <cellStyle name="Standard 2 4 3 5 2 2" xfId="613" xr:uid="{00000000-0005-0000-0000-0000DF070000}"/>
    <cellStyle name="Standard 2 4 3 5 2 2 2" xfId="2936" xr:uid="{00000000-0005-0000-0000-0000E0070000}"/>
    <cellStyle name="Standard 2 4 3 5 2 3" xfId="1297" xr:uid="{00000000-0005-0000-0000-0000E1070000}"/>
    <cellStyle name="Standard 2 4 3 5 2 3 2" xfId="3620" xr:uid="{00000000-0005-0000-0000-0000E2070000}"/>
    <cellStyle name="Standard 2 4 3 5 2 4" xfId="2594" xr:uid="{00000000-0005-0000-0000-0000E3070000}"/>
    <cellStyle name="Standard 2 4 3 5 2 5" xfId="1982" xr:uid="{00000000-0005-0000-0000-0000E4070000}"/>
    <cellStyle name="Standard 2 4 3 5 3" xfId="784" xr:uid="{00000000-0005-0000-0000-0000E5070000}"/>
    <cellStyle name="Standard 2 4 3 5 3 2" xfId="1468" xr:uid="{00000000-0005-0000-0000-0000E6070000}"/>
    <cellStyle name="Standard 2 4 3 5 3 2 2" xfId="3791" xr:uid="{00000000-0005-0000-0000-0000E7070000}"/>
    <cellStyle name="Standard 2 4 3 5 3 3" xfId="3107" xr:uid="{00000000-0005-0000-0000-0000E8070000}"/>
    <cellStyle name="Standard 2 4 3 5 3 4" xfId="2153" xr:uid="{00000000-0005-0000-0000-0000E9070000}"/>
    <cellStyle name="Standard 2 4 3 5 4" xfId="955" xr:uid="{00000000-0005-0000-0000-0000EA070000}"/>
    <cellStyle name="Standard 2 4 3 5 4 2" xfId="1639" xr:uid="{00000000-0005-0000-0000-0000EB070000}"/>
    <cellStyle name="Standard 2 4 3 5 4 2 2" xfId="3962" xr:uid="{00000000-0005-0000-0000-0000EC070000}"/>
    <cellStyle name="Standard 2 4 3 5 4 3" xfId="3278" xr:uid="{00000000-0005-0000-0000-0000ED070000}"/>
    <cellStyle name="Standard 2 4 3 5 4 4" xfId="2324" xr:uid="{00000000-0005-0000-0000-0000EE070000}"/>
    <cellStyle name="Standard 2 4 3 5 5" xfId="442" xr:uid="{00000000-0005-0000-0000-0000EF070000}"/>
    <cellStyle name="Standard 2 4 3 5 5 2" xfId="2765" xr:uid="{00000000-0005-0000-0000-0000F0070000}"/>
    <cellStyle name="Standard 2 4 3 5 6" xfId="1126" xr:uid="{00000000-0005-0000-0000-0000F1070000}"/>
    <cellStyle name="Standard 2 4 3 5 6 2" xfId="3449" xr:uid="{00000000-0005-0000-0000-0000F2070000}"/>
    <cellStyle name="Standard 2 4 3 5 7" xfId="2423" xr:uid="{00000000-0005-0000-0000-0000F3070000}"/>
    <cellStyle name="Standard 2 4 3 5 8" xfId="1811" xr:uid="{00000000-0005-0000-0000-0000F4070000}"/>
    <cellStyle name="Standard 2 4 3 6" xfId="109" xr:uid="{00000000-0005-0000-0000-0000F5070000}"/>
    <cellStyle name="Standard 2 4 3 6 2" xfId="280" xr:uid="{00000000-0005-0000-0000-0000F6070000}"/>
    <cellStyle name="Standard 2 4 3 6 2 2" xfId="622" xr:uid="{00000000-0005-0000-0000-0000F7070000}"/>
    <cellStyle name="Standard 2 4 3 6 2 2 2" xfId="2945" xr:uid="{00000000-0005-0000-0000-0000F8070000}"/>
    <cellStyle name="Standard 2 4 3 6 2 3" xfId="1306" xr:uid="{00000000-0005-0000-0000-0000F9070000}"/>
    <cellStyle name="Standard 2 4 3 6 2 3 2" xfId="3629" xr:uid="{00000000-0005-0000-0000-0000FA070000}"/>
    <cellStyle name="Standard 2 4 3 6 2 4" xfId="2603" xr:uid="{00000000-0005-0000-0000-0000FB070000}"/>
    <cellStyle name="Standard 2 4 3 6 2 5" xfId="1991" xr:uid="{00000000-0005-0000-0000-0000FC070000}"/>
    <cellStyle name="Standard 2 4 3 6 3" xfId="793" xr:uid="{00000000-0005-0000-0000-0000FD070000}"/>
    <cellStyle name="Standard 2 4 3 6 3 2" xfId="1477" xr:uid="{00000000-0005-0000-0000-0000FE070000}"/>
    <cellStyle name="Standard 2 4 3 6 3 2 2" xfId="3800" xr:uid="{00000000-0005-0000-0000-0000FF070000}"/>
    <cellStyle name="Standard 2 4 3 6 3 3" xfId="3116" xr:uid="{00000000-0005-0000-0000-000000080000}"/>
    <cellStyle name="Standard 2 4 3 6 3 4" xfId="2162" xr:uid="{00000000-0005-0000-0000-000001080000}"/>
    <cellStyle name="Standard 2 4 3 6 4" xfId="964" xr:uid="{00000000-0005-0000-0000-000002080000}"/>
    <cellStyle name="Standard 2 4 3 6 4 2" xfId="1648" xr:uid="{00000000-0005-0000-0000-000003080000}"/>
    <cellStyle name="Standard 2 4 3 6 4 2 2" xfId="3971" xr:uid="{00000000-0005-0000-0000-000004080000}"/>
    <cellStyle name="Standard 2 4 3 6 4 3" xfId="3287" xr:uid="{00000000-0005-0000-0000-000005080000}"/>
    <cellStyle name="Standard 2 4 3 6 4 4" xfId="2333" xr:uid="{00000000-0005-0000-0000-000006080000}"/>
    <cellStyle name="Standard 2 4 3 6 5" xfId="451" xr:uid="{00000000-0005-0000-0000-000007080000}"/>
    <cellStyle name="Standard 2 4 3 6 5 2" xfId="2774" xr:uid="{00000000-0005-0000-0000-000008080000}"/>
    <cellStyle name="Standard 2 4 3 6 6" xfId="1135" xr:uid="{00000000-0005-0000-0000-000009080000}"/>
    <cellStyle name="Standard 2 4 3 6 6 2" xfId="3458" xr:uid="{00000000-0005-0000-0000-00000A080000}"/>
    <cellStyle name="Standard 2 4 3 6 7" xfId="2432" xr:uid="{00000000-0005-0000-0000-00000B080000}"/>
    <cellStyle name="Standard 2 4 3 6 8" xfId="1820" xr:uid="{00000000-0005-0000-0000-00000C080000}"/>
    <cellStyle name="Standard 2 4 3 7" xfId="196" xr:uid="{00000000-0005-0000-0000-00000D080000}"/>
    <cellStyle name="Standard 2 4 3 7 2" xfId="538" xr:uid="{00000000-0005-0000-0000-00000E080000}"/>
    <cellStyle name="Standard 2 4 3 7 2 2" xfId="1222" xr:uid="{00000000-0005-0000-0000-00000F080000}"/>
    <cellStyle name="Standard 2 4 3 7 2 2 2" xfId="3545" xr:uid="{00000000-0005-0000-0000-000010080000}"/>
    <cellStyle name="Standard 2 4 3 7 2 3" xfId="2861" xr:uid="{00000000-0005-0000-0000-000011080000}"/>
    <cellStyle name="Standard 2 4 3 7 2 4" xfId="1907" xr:uid="{00000000-0005-0000-0000-000012080000}"/>
    <cellStyle name="Standard 2 4 3 7 3" xfId="709" xr:uid="{00000000-0005-0000-0000-000013080000}"/>
    <cellStyle name="Standard 2 4 3 7 3 2" xfId="1393" xr:uid="{00000000-0005-0000-0000-000014080000}"/>
    <cellStyle name="Standard 2 4 3 7 3 2 2" xfId="3716" xr:uid="{00000000-0005-0000-0000-000015080000}"/>
    <cellStyle name="Standard 2 4 3 7 3 3" xfId="3032" xr:uid="{00000000-0005-0000-0000-000016080000}"/>
    <cellStyle name="Standard 2 4 3 7 3 4" xfId="2078" xr:uid="{00000000-0005-0000-0000-000017080000}"/>
    <cellStyle name="Standard 2 4 3 7 4" xfId="880" xr:uid="{00000000-0005-0000-0000-000018080000}"/>
    <cellStyle name="Standard 2 4 3 7 4 2" xfId="1564" xr:uid="{00000000-0005-0000-0000-000019080000}"/>
    <cellStyle name="Standard 2 4 3 7 4 2 2" xfId="3887" xr:uid="{00000000-0005-0000-0000-00001A080000}"/>
    <cellStyle name="Standard 2 4 3 7 4 3" xfId="3203" xr:uid="{00000000-0005-0000-0000-00001B080000}"/>
    <cellStyle name="Standard 2 4 3 7 4 4" xfId="2249" xr:uid="{00000000-0005-0000-0000-00001C080000}"/>
    <cellStyle name="Standard 2 4 3 7 5" xfId="367" xr:uid="{00000000-0005-0000-0000-00001D080000}"/>
    <cellStyle name="Standard 2 4 3 7 5 2" xfId="2690" xr:uid="{00000000-0005-0000-0000-00001E080000}"/>
    <cellStyle name="Standard 2 4 3 7 6" xfId="1051" xr:uid="{00000000-0005-0000-0000-00001F080000}"/>
    <cellStyle name="Standard 2 4 3 7 6 2" xfId="3374" xr:uid="{00000000-0005-0000-0000-000020080000}"/>
    <cellStyle name="Standard 2 4 3 7 7" xfId="2519" xr:uid="{00000000-0005-0000-0000-000021080000}"/>
    <cellStyle name="Standard 2 4 3 7 8" xfId="1736" xr:uid="{00000000-0005-0000-0000-000022080000}"/>
    <cellStyle name="Standard 2 4 3 8" xfId="124" xr:uid="{00000000-0005-0000-0000-000023080000}"/>
    <cellStyle name="Standard 2 4 3 8 2" xfId="466" xr:uid="{00000000-0005-0000-0000-000024080000}"/>
    <cellStyle name="Standard 2 4 3 8 2 2" xfId="2789" xr:uid="{00000000-0005-0000-0000-000025080000}"/>
    <cellStyle name="Standard 2 4 3 8 3" xfId="1150" xr:uid="{00000000-0005-0000-0000-000026080000}"/>
    <cellStyle name="Standard 2 4 3 8 3 2" xfId="3473" xr:uid="{00000000-0005-0000-0000-000027080000}"/>
    <cellStyle name="Standard 2 4 3 8 4" xfId="2447" xr:uid="{00000000-0005-0000-0000-000028080000}"/>
    <cellStyle name="Standard 2 4 3 8 5" xfId="1835" xr:uid="{00000000-0005-0000-0000-000029080000}"/>
    <cellStyle name="Standard 2 4 3 9" xfId="637" xr:uid="{00000000-0005-0000-0000-00002A080000}"/>
    <cellStyle name="Standard 2 4 3 9 2" xfId="1321" xr:uid="{00000000-0005-0000-0000-00002B080000}"/>
    <cellStyle name="Standard 2 4 3 9 2 2" xfId="3644" xr:uid="{00000000-0005-0000-0000-00002C080000}"/>
    <cellStyle name="Standard 2 4 3 9 3" xfId="2960" xr:uid="{00000000-0005-0000-0000-00002D080000}"/>
    <cellStyle name="Standard 2 4 3 9 4" xfId="2006" xr:uid="{00000000-0005-0000-0000-00002E080000}"/>
    <cellStyle name="Standard 2 4 4" xfId="19" xr:uid="{00000000-0005-0000-0000-00002F080000}"/>
    <cellStyle name="Standard 2 4 4 10" xfId="2345" xr:uid="{00000000-0005-0000-0000-000030080000}"/>
    <cellStyle name="Standard 2 4 4 11" xfId="1661" xr:uid="{00000000-0005-0000-0000-000031080000}"/>
    <cellStyle name="Standard 2 4 4 2" xfId="39" xr:uid="{00000000-0005-0000-0000-000032080000}"/>
    <cellStyle name="Standard 2 4 4 2 10" xfId="1679" xr:uid="{00000000-0005-0000-0000-000033080000}"/>
    <cellStyle name="Standard 2 4 4 2 2" xfId="75" xr:uid="{00000000-0005-0000-0000-000034080000}"/>
    <cellStyle name="Standard 2 4 4 2 2 2" xfId="247" xr:uid="{00000000-0005-0000-0000-000035080000}"/>
    <cellStyle name="Standard 2 4 4 2 2 2 2" xfId="589" xr:uid="{00000000-0005-0000-0000-000036080000}"/>
    <cellStyle name="Standard 2 4 4 2 2 2 2 2" xfId="1273" xr:uid="{00000000-0005-0000-0000-000037080000}"/>
    <cellStyle name="Standard 2 4 4 2 2 2 2 2 2" xfId="3596" xr:uid="{00000000-0005-0000-0000-000038080000}"/>
    <cellStyle name="Standard 2 4 4 2 2 2 2 3" xfId="2912" xr:uid="{00000000-0005-0000-0000-000039080000}"/>
    <cellStyle name="Standard 2 4 4 2 2 2 2 4" xfId="1958" xr:uid="{00000000-0005-0000-0000-00003A080000}"/>
    <cellStyle name="Standard 2 4 4 2 2 2 3" xfId="760" xr:uid="{00000000-0005-0000-0000-00003B080000}"/>
    <cellStyle name="Standard 2 4 4 2 2 2 3 2" xfId="1444" xr:uid="{00000000-0005-0000-0000-00003C080000}"/>
    <cellStyle name="Standard 2 4 4 2 2 2 3 2 2" xfId="3767" xr:uid="{00000000-0005-0000-0000-00003D080000}"/>
    <cellStyle name="Standard 2 4 4 2 2 2 3 3" xfId="3083" xr:uid="{00000000-0005-0000-0000-00003E080000}"/>
    <cellStyle name="Standard 2 4 4 2 2 2 3 4" xfId="2129" xr:uid="{00000000-0005-0000-0000-00003F080000}"/>
    <cellStyle name="Standard 2 4 4 2 2 2 4" xfId="931" xr:uid="{00000000-0005-0000-0000-000040080000}"/>
    <cellStyle name="Standard 2 4 4 2 2 2 4 2" xfId="1615" xr:uid="{00000000-0005-0000-0000-000041080000}"/>
    <cellStyle name="Standard 2 4 4 2 2 2 4 2 2" xfId="3938" xr:uid="{00000000-0005-0000-0000-000042080000}"/>
    <cellStyle name="Standard 2 4 4 2 2 2 4 3" xfId="3254" xr:uid="{00000000-0005-0000-0000-000043080000}"/>
    <cellStyle name="Standard 2 4 4 2 2 2 4 4" xfId="2300" xr:uid="{00000000-0005-0000-0000-000044080000}"/>
    <cellStyle name="Standard 2 4 4 2 2 2 5" xfId="418" xr:uid="{00000000-0005-0000-0000-000045080000}"/>
    <cellStyle name="Standard 2 4 4 2 2 2 5 2" xfId="2741" xr:uid="{00000000-0005-0000-0000-000046080000}"/>
    <cellStyle name="Standard 2 4 4 2 2 2 6" xfId="1102" xr:uid="{00000000-0005-0000-0000-000047080000}"/>
    <cellStyle name="Standard 2 4 4 2 2 2 6 2" xfId="3425" xr:uid="{00000000-0005-0000-0000-000048080000}"/>
    <cellStyle name="Standard 2 4 4 2 2 2 7" xfId="2570" xr:uid="{00000000-0005-0000-0000-000049080000}"/>
    <cellStyle name="Standard 2 4 4 2 2 2 8" xfId="1787" xr:uid="{00000000-0005-0000-0000-00004A080000}"/>
    <cellStyle name="Standard 2 4 4 2 2 3" xfId="175" xr:uid="{00000000-0005-0000-0000-00004B080000}"/>
    <cellStyle name="Standard 2 4 4 2 2 3 2" xfId="517" xr:uid="{00000000-0005-0000-0000-00004C080000}"/>
    <cellStyle name="Standard 2 4 4 2 2 3 2 2" xfId="2840" xr:uid="{00000000-0005-0000-0000-00004D080000}"/>
    <cellStyle name="Standard 2 4 4 2 2 3 3" xfId="1201" xr:uid="{00000000-0005-0000-0000-00004E080000}"/>
    <cellStyle name="Standard 2 4 4 2 2 3 3 2" xfId="3524" xr:uid="{00000000-0005-0000-0000-00004F080000}"/>
    <cellStyle name="Standard 2 4 4 2 2 3 4" xfId="2498" xr:uid="{00000000-0005-0000-0000-000050080000}"/>
    <cellStyle name="Standard 2 4 4 2 2 3 5" xfId="1886" xr:uid="{00000000-0005-0000-0000-000051080000}"/>
    <cellStyle name="Standard 2 4 4 2 2 4" xfId="688" xr:uid="{00000000-0005-0000-0000-000052080000}"/>
    <cellStyle name="Standard 2 4 4 2 2 4 2" xfId="1372" xr:uid="{00000000-0005-0000-0000-000053080000}"/>
    <cellStyle name="Standard 2 4 4 2 2 4 2 2" xfId="3695" xr:uid="{00000000-0005-0000-0000-000054080000}"/>
    <cellStyle name="Standard 2 4 4 2 2 4 3" xfId="3011" xr:uid="{00000000-0005-0000-0000-000055080000}"/>
    <cellStyle name="Standard 2 4 4 2 2 4 4" xfId="2057" xr:uid="{00000000-0005-0000-0000-000056080000}"/>
    <cellStyle name="Standard 2 4 4 2 2 5" xfId="859" xr:uid="{00000000-0005-0000-0000-000057080000}"/>
    <cellStyle name="Standard 2 4 4 2 2 5 2" xfId="1543" xr:uid="{00000000-0005-0000-0000-000058080000}"/>
    <cellStyle name="Standard 2 4 4 2 2 5 2 2" xfId="3866" xr:uid="{00000000-0005-0000-0000-000059080000}"/>
    <cellStyle name="Standard 2 4 4 2 2 5 3" xfId="3182" xr:uid="{00000000-0005-0000-0000-00005A080000}"/>
    <cellStyle name="Standard 2 4 4 2 2 5 4" xfId="2228" xr:uid="{00000000-0005-0000-0000-00005B080000}"/>
    <cellStyle name="Standard 2 4 4 2 2 6" xfId="346" xr:uid="{00000000-0005-0000-0000-00005C080000}"/>
    <cellStyle name="Standard 2 4 4 2 2 6 2" xfId="2669" xr:uid="{00000000-0005-0000-0000-00005D080000}"/>
    <cellStyle name="Standard 2 4 4 2 2 7" xfId="1030" xr:uid="{00000000-0005-0000-0000-00005E080000}"/>
    <cellStyle name="Standard 2 4 4 2 2 7 2" xfId="3353" xr:uid="{00000000-0005-0000-0000-00005F080000}"/>
    <cellStyle name="Standard 2 4 4 2 2 8" xfId="2399" xr:uid="{00000000-0005-0000-0000-000060080000}"/>
    <cellStyle name="Standard 2 4 4 2 2 9" xfId="1715" xr:uid="{00000000-0005-0000-0000-000061080000}"/>
    <cellStyle name="Standard 2 4 4 2 3" xfId="211" xr:uid="{00000000-0005-0000-0000-000062080000}"/>
    <cellStyle name="Standard 2 4 4 2 3 2" xfId="553" xr:uid="{00000000-0005-0000-0000-000063080000}"/>
    <cellStyle name="Standard 2 4 4 2 3 2 2" xfId="1237" xr:uid="{00000000-0005-0000-0000-000064080000}"/>
    <cellStyle name="Standard 2 4 4 2 3 2 2 2" xfId="3560" xr:uid="{00000000-0005-0000-0000-000065080000}"/>
    <cellStyle name="Standard 2 4 4 2 3 2 3" xfId="2876" xr:uid="{00000000-0005-0000-0000-000066080000}"/>
    <cellStyle name="Standard 2 4 4 2 3 2 4" xfId="1922" xr:uid="{00000000-0005-0000-0000-000067080000}"/>
    <cellStyle name="Standard 2 4 4 2 3 3" xfId="724" xr:uid="{00000000-0005-0000-0000-000068080000}"/>
    <cellStyle name="Standard 2 4 4 2 3 3 2" xfId="1408" xr:uid="{00000000-0005-0000-0000-000069080000}"/>
    <cellStyle name="Standard 2 4 4 2 3 3 2 2" xfId="3731" xr:uid="{00000000-0005-0000-0000-00006A080000}"/>
    <cellStyle name="Standard 2 4 4 2 3 3 3" xfId="3047" xr:uid="{00000000-0005-0000-0000-00006B080000}"/>
    <cellStyle name="Standard 2 4 4 2 3 3 4" xfId="2093" xr:uid="{00000000-0005-0000-0000-00006C080000}"/>
    <cellStyle name="Standard 2 4 4 2 3 4" xfId="895" xr:uid="{00000000-0005-0000-0000-00006D080000}"/>
    <cellStyle name="Standard 2 4 4 2 3 4 2" xfId="1579" xr:uid="{00000000-0005-0000-0000-00006E080000}"/>
    <cellStyle name="Standard 2 4 4 2 3 4 2 2" xfId="3902" xr:uid="{00000000-0005-0000-0000-00006F080000}"/>
    <cellStyle name="Standard 2 4 4 2 3 4 3" xfId="3218" xr:uid="{00000000-0005-0000-0000-000070080000}"/>
    <cellStyle name="Standard 2 4 4 2 3 4 4" xfId="2264" xr:uid="{00000000-0005-0000-0000-000071080000}"/>
    <cellStyle name="Standard 2 4 4 2 3 5" xfId="382" xr:uid="{00000000-0005-0000-0000-000072080000}"/>
    <cellStyle name="Standard 2 4 4 2 3 5 2" xfId="2705" xr:uid="{00000000-0005-0000-0000-000073080000}"/>
    <cellStyle name="Standard 2 4 4 2 3 6" xfId="1066" xr:uid="{00000000-0005-0000-0000-000074080000}"/>
    <cellStyle name="Standard 2 4 4 2 3 6 2" xfId="3389" xr:uid="{00000000-0005-0000-0000-000075080000}"/>
    <cellStyle name="Standard 2 4 4 2 3 7" xfId="2534" xr:uid="{00000000-0005-0000-0000-000076080000}"/>
    <cellStyle name="Standard 2 4 4 2 3 8" xfId="1751" xr:uid="{00000000-0005-0000-0000-000077080000}"/>
    <cellStyle name="Standard 2 4 4 2 4" xfId="139" xr:uid="{00000000-0005-0000-0000-000078080000}"/>
    <cellStyle name="Standard 2 4 4 2 4 2" xfId="481" xr:uid="{00000000-0005-0000-0000-000079080000}"/>
    <cellStyle name="Standard 2 4 4 2 4 2 2" xfId="2804" xr:uid="{00000000-0005-0000-0000-00007A080000}"/>
    <cellStyle name="Standard 2 4 4 2 4 3" xfId="1165" xr:uid="{00000000-0005-0000-0000-00007B080000}"/>
    <cellStyle name="Standard 2 4 4 2 4 3 2" xfId="3488" xr:uid="{00000000-0005-0000-0000-00007C080000}"/>
    <cellStyle name="Standard 2 4 4 2 4 4" xfId="2462" xr:uid="{00000000-0005-0000-0000-00007D080000}"/>
    <cellStyle name="Standard 2 4 4 2 4 5" xfId="1850" xr:uid="{00000000-0005-0000-0000-00007E080000}"/>
    <cellStyle name="Standard 2 4 4 2 5" xfId="652" xr:uid="{00000000-0005-0000-0000-00007F080000}"/>
    <cellStyle name="Standard 2 4 4 2 5 2" xfId="1336" xr:uid="{00000000-0005-0000-0000-000080080000}"/>
    <cellStyle name="Standard 2 4 4 2 5 2 2" xfId="3659" xr:uid="{00000000-0005-0000-0000-000081080000}"/>
    <cellStyle name="Standard 2 4 4 2 5 3" xfId="2975" xr:uid="{00000000-0005-0000-0000-000082080000}"/>
    <cellStyle name="Standard 2 4 4 2 5 4" xfId="2021" xr:uid="{00000000-0005-0000-0000-000083080000}"/>
    <cellStyle name="Standard 2 4 4 2 6" xfId="823" xr:uid="{00000000-0005-0000-0000-000084080000}"/>
    <cellStyle name="Standard 2 4 4 2 6 2" xfId="1507" xr:uid="{00000000-0005-0000-0000-000085080000}"/>
    <cellStyle name="Standard 2 4 4 2 6 2 2" xfId="3830" xr:uid="{00000000-0005-0000-0000-000086080000}"/>
    <cellStyle name="Standard 2 4 4 2 6 3" xfId="3146" xr:uid="{00000000-0005-0000-0000-000087080000}"/>
    <cellStyle name="Standard 2 4 4 2 6 4" xfId="2192" xr:uid="{00000000-0005-0000-0000-000088080000}"/>
    <cellStyle name="Standard 2 4 4 2 7" xfId="310" xr:uid="{00000000-0005-0000-0000-000089080000}"/>
    <cellStyle name="Standard 2 4 4 2 7 2" xfId="2633" xr:uid="{00000000-0005-0000-0000-00008A080000}"/>
    <cellStyle name="Standard 2 4 4 2 8" xfId="994" xr:uid="{00000000-0005-0000-0000-00008B080000}"/>
    <cellStyle name="Standard 2 4 4 2 8 2" xfId="3317" xr:uid="{00000000-0005-0000-0000-00008C080000}"/>
    <cellStyle name="Standard 2 4 4 2 9" xfId="2363" xr:uid="{00000000-0005-0000-0000-00008D080000}"/>
    <cellStyle name="Standard 2 4 4 3" xfId="57" xr:uid="{00000000-0005-0000-0000-00008E080000}"/>
    <cellStyle name="Standard 2 4 4 3 2" xfId="229" xr:uid="{00000000-0005-0000-0000-00008F080000}"/>
    <cellStyle name="Standard 2 4 4 3 2 2" xfId="571" xr:uid="{00000000-0005-0000-0000-000090080000}"/>
    <cellStyle name="Standard 2 4 4 3 2 2 2" xfId="1255" xr:uid="{00000000-0005-0000-0000-000091080000}"/>
    <cellStyle name="Standard 2 4 4 3 2 2 2 2" xfId="3578" xr:uid="{00000000-0005-0000-0000-000092080000}"/>
    <cellStyle name="Standard 2 4 4 3 2 2 3" xfId="2894" xr:uid="{00000000-0005-0000-0000-000093080000}"/>
    <cellStyle name="Standard 2 4 4 3 2 2 4" xfId="1940" xr:uid="{00000000-0005-0000-0000-000094080000}"/>
    <cellStyle name="Standard 2 4 4 3 2 3" xfId="742" xr:uid="{00000000-0005-0000-0000-000095080000}"/>
    <cellStyle name="Standard 2 4 4 3 2 3 2" xfId="1426" xr:uid="{00000000-0005-0000-0000-000096080000}"/>
    <cellStyle name="Standard 2 4 4 3 2 3 2 2" xfId="3749" xr:uid="{00000000-0005-0000-0000-000097080000}"/>
    <cellStyle name="Standard 2 4 4 3 2 3 3" xfId="3065" xr:uid="{00000000-0005-0000-0000-000098080000}"/>
    <cellStyle name="Standard 2 4 4 3 2 3 4" xfId="2111" xr:uid="{00000000-0005-0000-0000-000099080000}"/>
    <cellStyle name="Standard 2 4 4 3 2 4" xfId="913" xr:uid="{00000000-0005-0000-0000-00009A080000}"/>
    <cellStyle name="Standard 2 4 4 3 2 4 2" xfId="1597" xr:uid="{00000000-0005-0000-0000-00009B080000}"/>
    <cellStyle name="Standard 2 4 4 3 2 4 2 2" xfId="3920" xr:uid="{00000000-0005-0000-0000-00009C080000}"/>
    <cellStyle name="Standard 2 4 4 3 2 4 3" xfId="3236" xr:uid="{00000000-0005-0000-0000-00009D080000}"/>
    <cellStyle name="Standard 2 4 4 3 2 4 4" xfId="2282" xr:uid="{00000000-0005-0000-0000-00009E080000}"/>
    <cellStyle name="Standard 2 4 4 3 2 5" xfId="400" xr:uid="{00000000-0005-0000-0000-00009F080000}"/>
    <cellStyle name="Standard 2 4 4 3 2 5 2" xfId="2723" xr:uid="{00000000-0005-0000-0000-0000A0080000}"/>
    <cellStyle name="Standard 2 4 4 3 2 6" xfId="1084" xr:uid="{00000000-0005-0000-0000-0000A1080000}"/>
    <cellStyle name="Standard 2 4 4 3 2 6 2" xfId="3407" xr:uid="{00000000-0005-0000-0000-0000A2080000}"/>
    <cellStyle name="Standard 2 4 4 3 2 7" xfId="2552" xr:uid="{00000000-0005-0000-0000-0000A3080000}"/>
    <cellStyle name="Standard 2 4 4 3 2 8" xfId="1769" xr:uid="{00000000-0005-0000-0000-0000A4080000}"/>
    <cellStyle name="Standard 2 4 4 3 3" xfId="157" xr:uid="{00000000-0005-0000-0000-0000A5080000}"/>
    <cellStyle name="Standard 2 4 4 3 3 2" xfId="499" xr:uid="{00000000-0005-0000-0000-0000A6080000}"/>
    <cellStyle name="Standard 2 4 4 3 3 2 2" xfId="2822" xr:uid="{00000000-0005-0000-0000-0000A7080000}"/>
    <cellStyle name="Standard 2 4 4 3 3 3" xfId="1183" xr:uid="{00000000-0005-0000-0000-0000A8080000}"/>
    <cellStyle name="Standard 2 4 4 3 3 3 2" xfId="3506" xr:uid="{00000000-0005-0000-0000-0000A9080000}"/>
    <cellStyle name="Standard 2 4 4 3 3 4" xfId="2480" xr:uid="{00000000-0005-0000-0000-0000AA080000}"/>
    <cellStyle name="Standard 2 4 4 3 3 5" xfId="1868" xr:uid="{00000000-0005-0000-0000-0000AB080000}"/>
    <cellStyle name="Standard 2 4 4 3 4" xfId="670" xr:uid="{00000000-0005-0000-0000-0000AC080000}"/>
    <cellStyle name="Standard 2 4 4 3 4 2" xfId="1354" xr:uid="{00000000-0005-0000-0000-0000AD080000}"/>
    <cellStyle name="Standard 2 4 4 3 4 2 2" xfId="3677" xr:uid="{00000000-0005-0000-0000-0000AE080000}"/>
    <cellStyle name="Standard 2 4 4 3 4 3" xfId="2993" xr:uid="{00000000-0005-0000-0000-0000AF080000}"/>
    <cellStyle name="Standard 2 4 4 3 4 4" xfId="2039" xr:uid="{00000000-0005-0000-0000-0000B0080000}"/>
    <cellStyle name="Standard 2 4 4 3 5" xfId="841" xr:uid="{00000000-0005-0000-0000-0000B1080000}"/>
    <cellStyle name="Standard 2 4 4 3 5 2" xfId="1525" xr:uid="{00000000-0005-0000-0000-0000B2080000}"/>
    <cellStyle name="Standard 2 4 4 3 5 2 2" xfId="3848" xr:uid="{00000000-0005-0000-0000-0000B3080000}"/>
    <cellStyle name="Standard 2 4 4 3 5 3" xfId="3164" xr:uid="{00000000-0005-0000-0000-0000B4080000}"/>
    <cellStyle name="Standard 2 4 4 3 5 4" xfId="2210" xr:uid="{00000000-0005-0000-0000-0000B5080000}"/>
    <cellStyle name="Standard 2 4 4 3 6" xfId="328" xr:uid="{00000000-0005-0000-0000-0000B6080000}"/>
    <cellStyle name="Standard 2 4 4 3 6 2" xfId="2651" xr:uid="{00000000-0005-0000-0000-0000B7080000}"/>
    <cellStyle name="Standard 2 4 4 3 7" xfId="1012" xr:uid="{00000000-0005-0000-0000-0000B8080000}"/>
    <cellStyle name="Standard 2 4 4 3 7 2" xfId="3335" xr:uid="{00000000-0005-0000-0000-0000B9080000}"/>
    <cellStyle name="Standard 2 4 4 3 8" xfId="2381" xr:uid="{00000000-0005-0000-0000-0000BA080000}"/>
    <cellStyle name="Standard 2 4 4 3 9" xfId="1697" xr:uid="{00000000-0005-0000-0000-0000BB080000}"/>
    <cellStyle name="Standard 2 4 4 4" xfId="193" xr:uid="{00000000-0005-0000-0000-0000BC080000}"/>
    <cellStyle name="Standard 2 4 4 4 2" xfId="535" xr:uid="{00000000-0005-0000-0000-0000BD080000}"/>
    <cellStyle name="Standard 2 4 4 4 2 2" xfId="1219" xr:uid="{00000000-0005-0000-0000-0000BE080000}"/>
    <cellStyle name="Standard 2 4 4 4 2 2 2" xfId="3542" xr:uid="{00000000-0005-0000-0000-0000BF080000}"/>
    <cellStyle name="Standard 2 4 4 4 2 3" xfId="2858" xr:uid="{00000000-0005-0000-0000-0000C0080000}"/>
    <cellStyle name="Standard 2 4 4 4 2 4" xfId="1904" xr:uid="{00000000-0005-0000-0000-0000C1080000}"/>
    <cellStyle name="Standard 2 4 4 4 3" xfId="706" xr:uid="{00000000-0005-0000-0000-0000C2080000}"/>
    <cellStyle name="Standard 2 4 4 4 3 2" xfId="1390" xr:uid="{00000000-0005-0000-0000-0000C3080000}"/>
    <cellStyle name="Standard 2 4 4 4 3 2 2" xfId="3713" xr:uid="{00000000-0005-0000-0000-0000C4080000}"/>
    <cellStyle name="Standard 2 4 4 4 3 3" xfId="3029" xr:uid="{00000000-0005-0000-0000-0000C5080000}"/>
    <cellStyle name="Standard 2 4 4 4 3 4" xfId="2075" xr:uid="{00000000-0005-0000-0000-0000C6080000}"/>
    <cellStyle name="Standard 2 4 4 4 4" xfId="877" xr:uid="{00000000-0005-0000-0000-0000C7080000}"/>
    <cellStyle name="Standard 2 4 4 4 4 2" xfId="1561" xr:uid="{00000000-0005-0000-0000-0000C8080000}"/>
    <cellStyle name="Standard 2 4 4 4 4 2 2" xfId="3884" xr:uid="{00000000-0005-0000-0000-0000C9080000}"/>
    <cellStyle name="Standard 2 4 4 4 4 3" xfId="3200" xr:uid="{00000000-0005-0000-0000-0000CA080000}"/>
    <cellStyle name="Standard 2 4 4 4 4 4" xfId="2246" xr:uid="{00000000-0005-0000-0000-0000CB080000}"/>
    <cellStyle name="Standard 2 4 4 4 5" xfId="364" xr:uid="{00000000-0005-0000-0000-0000CC080000}"/>
    <cellStyle name="Standard 2 4 4 4 5 2" xfId="2687" xr:uid="{00000000-0005-0000-0000-0000CD080000}"/>
    <cellStyle name="Standard 2 4 4 4 6" xfId="1048" xr:uid="{00000000-0005-0000-0000-0000CE080000}"/>
    <cellStyle name="Standard 2 4 4 4 6 2" xfId="3371" xr:uid="{00000000-0005-0000-0000-0000CF080000}"/>
    <cellStyle name="Standard 2 4 4 4 7" xfId="2516" xr:uid="{00000000-0005-0000-0000-0000D0080000}"/>
    <cellStyle name="Standard 2 4 4 4 8" xfId="1733" xr:uid="{00000000-0005-0000-0000-0000D1080000}"/>
    <cellStyle name="Standard 2 4 4 5" xfId="121" xr:uid="{00000000-0005-0000-0000-0000D2080000}"/>
    <cellStyle name="Standard 2 4 4 5 2" xfId="463" xr:uid="{00000000-0005-0000-0000-0000D3080000}"/>
    <cellStyle name="Standard 2 4 4 5 2 2" xfId="2786" xr:uid="{00000000-0005-0000-0000-0000D4080000}"/>
    <cellStyle name="Standard 2 4 4 5 3" xfId="1147" xr:uid="{00000000-0005-0000-0000-0000D5080000}"/>
    <cellStyle name="Standard 2 4 4 5 3 2" xfId="3470" xr:uid="{00000000-0005-0000-0000-0000D6080000}"/>
    <cellStyle name="Standard 2 4 4 5 4" xfId="2444" xr:uid="{00000000-0005-0000-0000-0000D7080000}"/>
    <cellStyle name="Standard 2 4 4 5 5" xfId="1832" xr:uid="{00000000-0005-0000-0000-0000D8080000}"/>
    <cellStyle name="Standard 2 4 4 6" xfId="634" xr:uid="{00000000-0005-0000-0000-0000D9080000}"/>
    <cellStyle name="Standard 2 4 4 6 2" xfId="1318" xr:uid="{00000000-0005-0000-0000-0000DA080000}"/>
    <cellStyle name="Standard 2 4 4 6 2 2" xfId="3641" xr:uid="{00000000-0005-0000-0000-0000DB080000}"/>
    <cellStyle name="Standard 2 4 4 6 3" xfId="2957" xr:uid="{00000000-0005-0000-0000-0000DC080000}"/>
    <cellStyle name="Standard 2 4 4 6 4" xfId="2003" xr:uid="{00000000-0005-0000-0000-0000DD080000}"/>
    <cellStyle name="Standard 2 4 4 7" xfId="805" xr:uid="{00000000-0005-0000-0000-0000DE080000}"/>
    <cellStyle name="Standard 2 4 4 7 2" xfId="1489" xr:uid="{00000000-0005-0000-0000-0000DF080000}"/>
    <cellStyle name="Standard 2 4 4 7 2 2" xfId="3812" xr:uid="{00000000-0005-0000-0000-0000E0080000}"/>
    <cellStyle name="Standard 2 4 4 7 3" xfId="3128" xr:uid="{00000000-0005-0000-0000-0000E1080000}"/>
    <cellStyle name="Standard 2 4 4 7 4" xfId="2174" xr:uid="{00000000-0005-0000-0000-0000E2080000}"/>
    <cellStyle name="Standard 2 4 4 8" xfId="292" xr:uid="{00000000-0005-0000-0000-0000E3080000}"/>
    <cellStyle name="Standard 2 4 4 8 2" xfId="2615" xr:uid="{00000000-0005-0000-0000-0000E4080000}"/>
    <cellStyle name="Standard 2 4 4 9" xfId="976" xr:uid="{00000000-0005-0000-0000-0000E5080000}"/>
    <cellStyle name="Standard 2 4 4 9 2" xfId="3299" xr:uid="{00000000-0005-0000-0000-0000E6080000}"/>
    <cellStyle name="Standard 2 4 5" xfId="30" xr:uid="{00000000-0005-0000-0000-0000E7080000}"/>
    <cellStyle name="Standard 2 4 5 10" xfId="2354" xr:uid="{00000000-0005-0000-0000-0000E8080000}"/>
    <cellStyle name="Standard 2 4 5 11" xfId="1670" xr:uid="{00000000-0005-0000-0000-0000E9080000}"/>
    <cellStyle name="Standard 2 4 5 2" xfId="48" xr:uid="{00000000-0005-0000-0000-0000EA080000}"/>
    <cellStyle name="Standard 2 4 5 2 10" xfId="1688" xr:uid="{00000000-0005-0000-0000-0000EB080000}"/>
    <cellStyle name="Standard 2 4 5 2 2" xfId="84" xr:uid="{00000000-0005-0000-0000-0000EC080000}"/>
    <cellStyle name="Standard 2 4 5 2 2 2" xfId="256" xr:uid="{00000000-0005-0000-0000-0000ED080000}"/>
    <cellStyle name="Standard 2 4 5 2 2 2 2" xfId="598" xr:uid="{00000000-0005-0000-0000-0000EE080000}"/>
    <cellStyle name="Standard 2 4 5 2 2 2 2 2" xfId="1282" xr:uid="{00000000-0005-0000-0000-0000EF080000}"/>
    <cellStyle name="Standard 2 4 5 2 2 2 2 2 2" xfId="3605" xr:uid="{00000000-0005-0000-0000-0000F0080000}"/>
    <cellStyle name="Standard 2 4 5 2 2 2 2 3" xfId="2921" xr:uid="{00000000-0005-0000-0000-0000F1080000}"/>
    <cellStyle name="Standard 2 4 5 2 2 2 2 4" xfId="1967" xr:uid="{00000000-0005-0000-0000-0000F2080000}"/>
    <cellStyle name="Standard 2 4 5 2 2 2 3" xfId="769" xr:uid="{00000000-0005-0000-0000-0000F3080000}"/>
    <cellStyle name="Standard 2 4 5 2 2 2 3 2" xfId="1453" xr:uid="{00000000-0005-0000-0000-0000F4080000}"/>
    <cellStyle name="Standard 2 4 5 2 2 2 3 2 2" xfId="3776" xr:uid="{00000000-0005-0000-0000-0000F5080000}"/>
    <cellStyle name="Standard 2 4 5 2 2 2 3 3" xfId="3092" xr:uid="{00000000-0005-0000-0000-0000F6080000}"/>
    <cellStyle name="Standard 2 4 5 2 2 2 3 4" xfId="2138" xr:uid="{00000000-0005-0000-0000-0000F7080000}"/>
    <cellStyle name="Standard 2 4 5 2 2 2 4" xfId="940" xr:uid="{00000000-0005-0000-0000-0000F8080000}"/>
    <cellStyle name="Standard 2 4 5 2 2 2 4 2" xfId="1624" xr:uid="{00000000-0005-0000-0000-0000F9080000}"/>
    <cellStyle name="Standard 2 4 5 2 2 2 4 2 2" xfId="3947" xr:uid="{00000000-0005-0000-0000-0000FA080000}"/>
    <cellStyle name="Standard 2 4 5 2 2 2 4 3" xfId="3263" xr:uid="{00000000-0005-0000-0000-0000FB080000}"/>
    <cellStyle name="Standard 2 4 5 2 2 2 4 4" xfId="2309" xr:uid="{00000000-0005-0000-0000-0000FC080000}"/>
    <cellStyle name="Standard 2 4 5 2 2 2 5" xfId="427" xr:uid="{00000000-0005-0000-0000-0000FD080000}"/>
    <cellStyle name="Standard 2 4 5 2 2 2 5 2" xfId="2750" xr:uid="{00000000-0005-0000-0000-0000FE080000}"/>
    <cellStyle name="Standard 2 4 5 2 2 2 6" xfId="1111" xr:uid="{00000000-0005-0000-0000-0000FF080000}"/>
    <cellStyle name="Standard 2 4 5 2 2 2 6 2" xfId="3434" xr:uid="{00000000-0005-0000-0000-000000090000}"/>
    <cellStyle name="Standard 2 4 5 2 2 2 7" xfId="2579" xr:uid="{00000000-0005-0000-0000-000001090000}"/>
    <cellStyle name="Standard 2 4 5 2 2 2 8" xfId="1796" xr:uid="{00000000-0005-0000-0000-000002090000}"/>
    <cellStyle name="Standard 2 4 5 2 2 3" xfId="184" xr:uid="{00000000-0005-0000-0000-000003090000}"/>
    <cellStyle name="Standard 2 4 5 2 2 3 2" xfId="526" xr:uid="{00000000-0005-0000-0000-000004090000}"/>
    <cellStyle name="Standard 2 4 5 2 2 3 2 2" xfId="2849" xr:uid="{00000000-0005-0000-0000-000005090000}"/>
    <cellStyle name="Standard 2 4 5 2 2 3 3" xfId="1210" xr:uid="{00000000-0005-0000-0000-000006090000}"/>
    <cellStyle name="Standard 2 4 5 2 2 3 3 2" xfId="3533" xr:uid="{00000000-0005-0000-0000-000007090000}"/>
    <cellStyle name="Standard 2 4 5 2 2 3 4" xfId="2507" xr:uid="{00000000-0005-0000-0000-000008090000}"/>
    <cellStyle name="Standard 2 4 5 2 2 3 5" xfId="1895" xr:uid="{00000000-0005-0000-0000-000009090000}"/>
    <cellStyle name="Standard 2 4 5 2 2 4" xfId="697" xr:uid="{00000000-0005-0000-0000-00000A090000}"/>
    <cellStyle name="Standard 2 4 5 2 2 4 2" xfId="1381" xr:uid="{00000000-0005-0000-0000-00000B090000}"/>
    <cellStyle name="Standard 2 4 5 2 2 4 2 2" xfId="3704" xr:uid="{00000000-0005-0000-0000-00000C090000}"/>
    <cellStyle name="Standard 2 4 5 2 2 4 3" xfId="3020" xr:uid="{00000000-0005-0000-0000-00000D090000}"/>
    <cellStyle name="Standard 2 4 5 2 2 4 4" xfId="2066" xr:uid="{00000000-0005-0000-0000-00000E090000}"/>
    <cellStyle name="Standard 2 4 5 2 2 5" xfId="868" xr:uid="{00000000-0005-0000-0000-00000F090000}"/>
    <cellStyle name="Standard 2 4 5 2 2 5 2" xfId="1552" xr:uid="{00000000-0005-0000-0000-000010090000}"/>
    <cellStyle name="Standard 2 4 5 2 2 5 2 2" xfId="3875" xr:uid="{00000000-0005-0000-0000-000011090000}"/>
    <cellStyle name="Standard 2 4 5 2 2 5 3" xfId="3191" xr:uid="{00000000-0005-0000-0000-000012090000}"/>
    <cellStyle name="Standard 2 4 5 2 2 5 4" xfId="2237" xr:uid="{00000000-0005-0000-0000-000013090000}"/>
    <cellStyle name="Standard 2 4 5 2 2 6" xfId="355" xr:uid="{00000000-0005-0000-0000-000014090000}"/>
    <cellStyle name="Standard 2 4 5 2 2 6 2" xfId="2678" xr:uid="{00000000-0005-0000-0000-000015090000}"/>
    <cellStyle name="Standard 2 4 5 2 2 7" xfId="1039" xr:uid="{00000000-0005-0000-0000-000016090000}"/>
    <cellStyle name="Standard 2 4 5 2 2 7 2" xfId="3362" xr:uid="{00000000-0005-0000-0000-000017090000}"/>
    <cellStyle name="Standard 2 4 5 2 2 8" xfId="2408" xr:uid="{00000000-0005-0000-0000-000018090000}"/>
    <cellStyle name="Standard 2 4 5 2 2 9" xfId="1724" xr:uid="{00000000-0005-0000-0000-000019090000}"/>
    <cellStyle name="Standard 2 4 5 2 3" xfId="220" xr:uid="{00000000-0005-0000-0000-00001A090000}"/>
    <cellStyle name="Standard 2 4 5 2 3 2" xfId="562" xr:uid="{00000000-0005-0000-0000-00001B090000}"/>
    <cellStyle name="Standard 2 4 5 2 3 2 2" xfId="1246" xr:uid="{00000000-0005-0000-0000-00001C090000}"/>
    <cellStyle name="Standard 2 4 5 2 3 2 2 2" xfId="3569" xr:uid="{00000000-0005-0000-0000-00001D090000}"/>
    <cellStyle name="Standard 2 4 5 2 3 2 3" xfId="2885" xr:uid="{00000000-0005-0000-0000-00001E090000}"/>
    <cellStyle name="Standard 2 4 5 2 3 2 4" xfId="1931" xr:uid="{00000000-0005-0000-0000-00001F090000}"/>
    <cellStyle name="Standard 2 4 5 2 3 3" xfId="733" xr:uid="{00000000-0005-0000-0000-000020090000}"/>
    <cellStyle name="Standard 2 4 5 2 3 3 2" xfId="1417" xr:uid="{00000000-0005-0000-0000-000021090000}"/>
    <cellStyle name="Standard 2 4 5 2 3 3 2 2" xfId="3740" xr:uid="{00000000-0005-0000-0000-000022090000}"/>
    <cellStyle name="Standard 2 4 5 2 3 3 3" xfId="3056" xr:uid="{00000000-0005-0000-0000-000023090000}"/>
    <cellStyle name="Standard 2 4 5 2 3 3 4" xfId="2102" xr:uid="{00000000-0005-0000-0000-000024090000}"/>
    <cellStyle name="Standard 2 4 5 2 3 4" xfId="904" xr:uid="{00000000-0005-0000-0000-000025090000}"/>
    <cellStyle name="Standard 2 4 5 2 3 4 2" xfId="1588" xr:uid="{00000000-0005-0000-0000-000026090000}"/>
    <cellStyle name="Standard 2 4 5 2 3 4 2 2" xfId="3911" xr:uid="{00000000-0005-0000-0000-000027090000}"/>
    <cellStyle name="Standard 2 4 5 2 3 4 3" xfId="3227" xr:uid="{00000000-0005-0000-0000-000028090000}"/>
    <cellStyle name="Standard 2 4 5 2 3 4 4" xfId="2273" xr:uid="{00000000-0005-0000-0000-000029090000}"/>
    <cellStyle name="Standard 2 4 5 2 3 5" xfId="391" xr:uid="{00000000-0005-0000-0000-00002A090000}"/>
    <cellStyle name="Standard 2 4 5 2 3 5 2" xfId="2714" xr:uid="{00000000-0005-0000-0000-00002B090000}"/>
    <cellStyle name="Standard 2 4 5 2 3 6" xfId="1075" xr:uid="{00000000-0005-0000-0000-00002C090000}"/>
    <cellStyle name="Standard 2 4 5 2 3 6 2" xfId="3398" xr:uid="{00000000-0005-0000-0000-00002D090000}"/>
    <cellStyle name="Standard 2 4 5 2 3 7" xfId="2543" xr:uid="{00000000-0005-0000-0000-00002E090000}"/>
    <cellStyle name="Standard 2 4 5 2 3 8" xfId="1760" xr:uid="{00000000-0005-0000-0000-00002F090000}"/>
    <cellStyle name="Standard 2 4 5 2 4" xfId="148" xr:uid="{00000000-0005-0000-0000-000030090000}"/>
    <cellStyle name="Standard 2 4 5 2 4 2" xfId="490" xr:uid="{00000000-0005-0000-0000-000031090000}"/>
    <cellStyle name="Standard 2 4 5 2 4 2 2" xfId="2813" xr:uid="{00000000-0005-0000-0000-000032090000}"/>
    <cellStyle name="Standard 2 4 5 2 4 3" xfId="1174" xr:uid="{00000000-0005-0000-0000-000033090000}"/>
    <cellStyle name="Standard 2 4 5 2 4 3 2" xfId="3497" xr:uid="{00000000-0005-0000-0000-000034090000}"/>
    <cellStyle name="Standard 2 4 5 2 4 4" xfId="2471" xr:uid="{00000000-0005-0000-0000-000035090000}"/>
    <cellStyle name="Standard 2 4 5 2 4 5" xfId="1859" xr:uid="{00000000-0005-0000-0000-000036090000}"/>
    <cellStyle name="Standard 2 4 5 2 5" xfId="661" xr:uid="{00000000-0005-0000-0000-000037090000}"/>
    <cellStyle name="Standard 2 4 5 2 5 2" xfId="1345" xr:uid="{00000000-0005-0000-0000-000038090000}"/>
    <cellStyle name="Standard 2 4 5 2 5 2 2" xfId="3668" xr:uid="{00000000-0005-0000-0000-000039090000}"/>
    <cellStyle name="Standard 2 4 5 2 5 3" xfId="2984" xr:uid="{00000000-0005-0000-0000-00003A090000}"/>
    <cellStyle name="Standard 2 4 5 2 5 4" xfId="2030" xr:uid="{00000000-0005-0000-0000-00003B090000}"/>
    <cellStyle name="Standard 2 4 5 2 6" xfId="832" xr:uid="{00000000-0005-0000-0000-00003C090000}"/>
    <cellStyle name="Standard 2 4 5 2 6 2" xfId="1516" xr:uid="{00000000-0005-0000-0000-00003D090000}"/>
    <cellStyle name="Standard 2 4 5 2 6 2 2" xfId="3839" xr:uid="{00000000-0005-0000-0000-00003E090000}"/>
    <cellStyle name="Standard 2 4 5 2 6 3" xfId="3155" xr:uid="{00000000-0005-0000-0000-00003F090000}"/>
    <cellStyle name="Standard 2 4 5 2 6 4" xfId="2201" xr:uid="{00000000-0005-0000-0000-000040090000}"/>
    <cellStyle name="Standard 2 4 5 2 7" xfId="319" xr:uid="{00000000-0005-0000-0000-000041090000}"/>
    <cellStyle name="Standard 2 4 5 2 7 2" xfId="2642" xr:uid="{00000000-0005-0000-0000-000042090000}"/>
    <cellStyle name="Standard 2 4 5 2 8" xfId="1003" xr:uid="{00000000-0005-0000-0000-000043090000}"/>
    <cellStyle name="Standard 2 4 5 2 8 2" xfId="3326" xr:uid="{00000000-0005-0000-0000-000044090000}"/>
    <cellStyle name="Standard 2 4 5 2 9" xfId="2372" xr:uid="{00000000-0005-0000-0000-000045090000}"/>
    <cellStyle name="Standard 2 4 5 3" xfId="66" xr:uid="{00000000-0005-0000-0000-000046090000}"/>
    <cellStyle name="Standard 2 4 5 3 2" xfId="238" xr:uid="{00000000-0005-0000-0000-000047090000}"/>
    <cellStyle name="Standard 2 4 5 3 2 2" xfId="580" xr:uid="{00000000-0005-0000-0000-000048090000}"/>
    <cellStyle name="Standard 2 4 5 3 2 2 2" xfId="1264" xr:uid="{00000000-0005-0000-0000-000049090000}"/>
    <cellStyle name="Standard 2 4 5 3 2 2 2 2" xfId="3587" xr:uid="{00000000-0005-0000-0000-00004A090000}"/>
    <cellStyle name="Standard 2 4 5 3 2 2 3" xfId="2903" xr:uid="{00000000-0005-0000-0000-00004B090000}"/>
    <cellStyle name="Standard 2 4 5 3 2 2 4" xfId="1949" xr:uid="{00000000-0005-0000-0000-00004C090000}"/>
    <cellStyle name="Standard 2 4 5 3 2 3" xfId="751" xr:uid="{00000000-0005-0000-0000-00004D090000}"/>
    <cellStyle name="Standard 2 4 5 3 2 3 2" xfId="1435" xr:uid="{00000000-0005-0000-0000-00004E090000}"/>
    <cellStyle name="Standard 2 4 5 3 2 3 2 2" xfId="3758" xr:uid="{00000000-0005-0000-0000-00004F090000}"/>
    <cellStyle name="Standard 2 4 5 3 2 3 3" xfId="3074" xr:uid="{00000000-0005-0000-0000-000050090000}"/>
    <cellStyle name="Standard 2 4 5 3 2 3 4" xfId="2120" xr:uid="{00000000-0005-0000-0000-000051090000}"/>
    <cellStyle name="Standard 2 4 5 3 2 4" xfId="922" xr:uid="{00000000-0005-0000-0000-000052090000}"/>
    <cellStyle name="Standard 2 4 5 3 2 4 2" xfId="1606" xr:uid="{00000000-0005-0000-0000-000053090000}"/>
    <cellStyle name="Standard 2 4 5 3 2 4 2 2" xfId="3929" xr:uid="{00000000-0005-0000-0000-000054090000}"/>
    <cellStyle name="Standard 2 4 5 3 2 4 3" xfId="3245" xr:uid="{00000000-0005-0000-0000-000055090000}"/>
    <cellStyle name="Standard 2 4 5 3 2 4 4" xfId="2291" xr:uid="{00000000-0005-0000-0000-000056090000}"/>
    <cellStyle name="Standard 2 4 5 3 2 5" xfId="409" xr:uid="{00000000-0005-0000-0000-000057090000}"/>
    <cellStyle name="Standard 2 4 5 3 2 5 2" xfId="2732" xr:uid="{00000000-0005-0000-0000-000058090000}"/>
    <cellStyle name="Standard 2 4 5 3 2 6" xfId="1093" xr:uid="{00000000-0005-0000-0000-000059090000}"/>
    <cellStyle name="Standard 2 4 5 3 2 6 2" xfId="3416" xr:uid="{00000000-0005-0000-0000-00005A090000}"/>
    <cellStyle name="Standard 2 4 5 3 2 7" xfId="2561" xr:uid="{00000000-0005-0000-0000-00005B090000}"/>
    <cellStyle name="Standard 2 4 5 3 2 8" xfId="1778" xr:uid="{00000000-0005-0000-0000-00005C090000}"/>
    <cellStyle name="Standard 2 4 5 3 3" xfId="166" xr:uid="{00000000-0005-0000-0000-00005D090000}"/>
    <cellStyle name="Standard 2 4 5 3 3 2" xfId="508" xr:uid="{00000000-0005-0000-0000-00005E090000}"/>
    <cellStyle name="Standard 2 4 5 3 3 2 2" xfId="2831" xr:uid="{00000000-0005-0000-0000-00005F090000}"/>
    <cellStyle name="Standard 2 4 5 3 3 3" xfId="1192" xr:uid="{00000000-0005-0000-0000-000060090000}"/>
    <cellStyle name="Standard 2 4 5 3 3 3 2" xfId="3515" xr:uid="{00000000-0005-0000-0000-000061090000}"/>
    <cellStyle name="Standard 2 4 5 3 3 4" xfId="2489" xr:uid="{00000000-0005-0000-0000-000062090000}"/>
    <cellStyle name="Standard 2 4 5 3 3 5" xfId="1877" xr:uid="{00000000-0005-0000-0000-000063090000}"/>
    <cellStyle name="Standard 2 4 5 3 4" xfId="679" xr:uid="{00000000-0005-0000-0000-000064090000}"/>
    <cellStyle name="Standard 2 4 5 3 4 2" xfId="1363" xr:uid="{00000000-0005-0000-0000-000065090000}"/>
    <cellStyle name="Standard 2 4 5 3 4 2 2" xfId="3686" xr:uid="{00000000-0005-0000-0000-000066090000}"/>
    <cellStyle name="Standard 2 4 5 3 4 3" xfId="3002" xr:uid="{00000000-0005-0000-0000-000067090000}"/>
    <cellStyle name="Standard 2 4 5 3 4 4" xfId="2048" xr:uid="{00000000-0005-0000-0000-000068090000}"/>
    <cellStyle name="Standard 2 4 5 3 5" xfId="850" xr:uid="{00000000-0005-0000-0000-000069090000}"/>
    <cellStyle name="Standard 2 4 5 3 5 2" xfId="1534" xr:uid="{00000000-0005-0000-0000-00006A090000}"/>
    <cellStyle name="Standard 2 4 5 3 5 2 2" xfId="3857" xr:uid="{00000000-0005-0000-0000-00006B090000}"/>
    <cellStyle name="Standard 2 4 5 3 5 3" xfId="3173" xr:uid="{00000000-0005-0000-0000-00006C090000}"/>
    <cellStyle name="Standard 2 4 5 3 5 4" xfId="2219" xr:uid="{00000000-0005-0000-0000-00006D090000}"/>
    <cellStyle name="Standard 2 4 5 3 6" xfId="337" xr:uid="{00000000-0005-0000-0000-00006E090000}"/>
    <cellStyle name="Standard 2 4 5 3 6 2" xfId="2660" xr:uid="{00000000-0005-0000-0000-00006F090000}"/>
    <cellStyle name="Standard 2 4 5 3 7" xfId="1021" xr:uid="{00000000-0005-0000-0000-000070090000}"/>
    <cellStyle name="Standard 2 4 5 3 7 2" xfId="3344" xr:uid="{00000000-0005-0000-0000-000071090000}"/>
    <cellStyle name="Standard 2 4 5 3 8" xfId="2390" xr:uid="{00000000-0005-0000-0000-000072090000}"/>
    <cellStyle name="Standard 2 4 5 3 9" xfId="1706" xr:uid="{00000000-0005-0000-0000-000073090000}"/>
    <cellStyle name="Standard 2 4 5 4" xfId="202" xr:uid="{00000000-0005-0000-0000-000074090000}"/>
    <cellStyle name="Standard 2 4 5 4 2" xfId="544" xr:uid="{00000000-0005-0000-0000-000075090000}"/>
    <cellStyle name="Standard 2 4 5 4 2 2" xfId="1228" xr:uid="{00000000-0005-0000-0000-000076090000}"/>
    <cellStyle name="Standard 2 4 5 4 2 2 2" xfId="3551" xr:uid="{00000000-0005-0000-0000-000077090000}"/>
    <cellStyle name="Standard 2 4 5 4 2 3" xfId="2867" xr:uid="{00000000-0005-0000-0000-000078090000}"/>
    <cellStyle name="Standard 2 4 5 4 2 4" xfId="1913" xr:uid="{00000000-0005-0000-0000-000079090000}"/>
    <cellStyle name="Standard 2 4 5 4 3" xfId="715" xr:uid="{00000000-0005-0000-0000-00007A090000}"/>
    <cellStyle name="Standard 2 4 5 4 3 2" xfId="1399" xr:uid="{00000000-0005-0000-0000-00007B090000}"/>
    <cellStyle name="Standard 2 4 5 4 3 2 2" xfId="3722" xr:uid="{00000000-0005-0000-0000-00007C090000}"/>
    <cellStyle name="Standard 2 4 5 4 3 3" xfId="3038" xr:uid="{00000000-0005-0000-0000-00007D090000}"/>
    <cellStyle name="Standard 2 4 5 4 3 4" xfId="2084" xr:uid="{00000000-0005-0000-0000-00007E090000}"/>
    <cellStyle name="Standard 2 4 5 4 4" xfId="886" xr:uid="{00000000-0005-0000-0000-00007F090000}"/>
    <cellStyle name="Standard 2 4 5 4 4 2" xfId="1570" xr:uid="{00000000-0005-0000-0000-000080090000}"/>
    <cellStyle name="Standard 2 4 5 4 4 2 2" xfId="3893" xr:uid="{00000000-0005-0000-0000-000081090000}"/>
    <cellStyle name="Standard 2 4 5 4 4 3" xfId="3209" xr:uid="{00000000-0005-0000-0000-000082090000}"/>
    <cellStyle name="Standard 2 4 5 4 4 4" xfId="2255" xr:uid="{00000000-0005-0000-0000-000083090000}"/>
    <cellStyle name="Standard 2 4 5 4 5" xfId="373" xr:uid="{00000000-0005-0000-0000-000084090000}"/>
    <cellStyle name="Standard 2 4 5 4 5 2" xfId="2696" xr:uid="{00000000-0005-0000-0000-000085090000}"/>
    <cellStyle name="Standard 2 4 5 4 6" xfId="1057" xr:uid="{00000000-0005-0000-0000-000086090000}"/>
    <cellStyle name="Standard 2 4 5 4 6 2" xfId="3380" xr:uid="{00000000-0005-0000-0000-000087090000}"/>
    <cellStyle name="Standard 2 4 5 4 7" xfId="2525" xr:uid="{00000000-0005-0000-0000-000088090000}"/>
    <cellStyle name="Standard 2 4 5 4 8" xfId="1742" xr:uid="{00000000-0005-0000-0000-000089090000}"/>
    <cellStyle name="Standard 2 4 5 5" xfId="130" xr:uid="{00000000-0005-0000-0000-00008A090000}"/>
    <cellStyle name="Standard 2 4 5 5 2" xfId="472" xr:uid="{00000000-0005-0000-0000-00008B090000}"/>
    <cellStyle name="Standard 2 4 5 5 2 2" xfId="2795" xr:uid="{00000000-0005-0000-0000-00008C090000}"/>
    <cellStyle name="Standard 2 4 5 5 3" xfId="1156" xr:uid="{00000000-0005-0000-0000-00008D090000}"/>
    <cellStyle name="Standard 2 4 5 5 3 2" xfId="3479" xr:uid="{00000000-0005-0000-0000-00008E090000}"/>
    <cellStyle name="Standard 2 4 5 5 4" xfId="2453" xr:uid="{00000000-0005-0000-0000-00008F090000}"/>
    <cellStyle name="Standard 2 4 5 5 5" xfId="1841" xr:uid="{00000000-0005-0000-0000-000090090000}"/>
    <cellStyle name="Standard 2 4 5 6" xfId="643" xr:uid="{00000000-0005-0000-0000-000091090000}"/>
    <cellStyle name="Standard 2 4 5 6 2" xfId="1327" xr:uid="{00000000-0005-0000-0000-000092090000}"/>
    <cellStyle name="Standard 2 4 5 6 2 2" xfId="3650" xr:uid="{00000000-0005-0000-0000-000093090000}"/>
    <cellStyle name="Standard 2 4 5 6 3" xfId="2966" xr:uid="{00000000-0005-0000-0000-000094090000}"/>
    <cellStyle name="Standard 2 4 5 6 4" xfId="2012" xr:uid="{00000000-0005-0000-0000-000095090000}"/>
    <cellStyle name="Standard 2 4 5 7" xfId="814" xr:uid="{00000000-0005-0000-0000-000096090000}"/>
    <cellStyle name="Standard 2 4 5 7 2" xfId="1498" xr:uid="{00000000-0005-0000-0000-000097090000}"/>
    <cellStyle name="Standard 2 4 5 7 2 2" xfId="3821" xr:uid="{00000000-0005-0000-0000-000098090000}"/>
    <cellStyle name="Standard 2 4 5 7 3" xfId="3137" xr:uid="{00000000-0005-0000-0000-000099090000}"/>
    <cellStyle name="Standard 2 4 5 7 4" xfId="2183" xr:uid="{00000000-0005-0000-0000-00009A090000}"/>
    <cellStyle name="Standard 2 4 5 8" xfId="301" xr:uid="{00000000-0005-0000-0000-00009B090000}"/>
    <cellStyle name="Standard 2 4 5 8 2" xfId="2624" xr:uid="{00000000-0005-0000-0000-00009C090000}"/>
    <cellStyle name="Standard 2 4 5 9" xfId="985" xr:uid="{00000000-0005-0000-0000-00009D090000}"/>
    <cellStyle name="Standard 2 4 5 9 2" xfId="3308" xr:uid="{00000000-0005-0000-0000-00009E090000}"/>
    <cellStyle name="Standard 2 4 6" xfId="33" xr:uid="{00000000-0005-0000-0000-00009F090000}"/>
    <cellStyle name="Standard 2 4 6 10" xfId="1673" xr:uid="{00000000-0005-0000-0000-0000A0090000}"/>
    <cellStyle name="Standard 2 4 6 2" xfId="69" xr:uid="{00000000-0005-0000-0000-0000A1090000}"/>
    <cellStyle name="Standard 2 4 6 2 2" xfId="241" xr:uid="{00000000-0005-0000-0000-0000A2090000}"/>
    <cellStyle name="Standard 2 4 6 2 2 2" xfId="583" xr:uid="{00000000-0005-0000-0000-0000A3090000}"/>
    <cellStyle name="Standard 2 4 6 2 2 2 2" xfId="1267" xr:uid="{00000000-0005-0000-0000-0000A4090000}"/>
    <cellStyle name="Standard 2 4 6 2 2 2 2 2" xfId="3590" xr:uid="{00000000-0005-0000-0000-0000A5090000}"/>
    <cellStyle name="Standard 2 4 6 2 2 2 3" xfId="2906" xr:uid="{00000000-0005-0000-0000-0000A6090000}"/>
    <cellStyle name="Standard 2 4 6 2 2 2 4" xfId="1952" xr:uid="{00000000-0005-0000-0000-0000A7090000}"/>
    <cellStyle name="Standard 2 4 6 2 2 3" xfId="754" xr:uid="{00000000-0005-0000-0000-0000A8090000}"/>
    <cellStyle name="Standard 2 4 6 2 2 3 2" xfId="1438" xr:uid="{00000000-0005-0000-0000-0000A9090000}"/>
    <cellStyle name="Standard 2 4 6 2 2 3 2 2" xfId="3761" xr:uid="{00000000-0005-0000-0000-0000AA090000}"/>
    <cellStyle name="Standard 2 4 6 2 2 3 3" xfId="3077" xr:uid="{00000000-0005-0000-0000-0000AB090000}"/>
    <cellStyle name="Standard 2 4 6 2 2 3 4" xfId="2123" xr:uid="{00000000-0005-0000-0000-0000AC090000}"/>
    <cellStyle name="Standard 2 4 6 2 2 4" xfId="925" xr:uid="{00000000-0005-0000-0000-0000AD090000}"/>
    <cellStyle name="Standard 2 4 6 2 2 4 2" xfId="1609" xr:uid="{00000000-0005-0000-0000-0000AE090000}"/>
    <cellStyle name="Standard 2 4 6 2 2 4 2 2" xfId="3932" xr:uid="{00000000-0005-0000-0000-0000AF090000}"/>
    <cellStyle name="Standard 2 4 6 2 2 4 3" xfId="3248" xr:uid="{00000000-0005-0000-0000-0000B0090000}"/>
    <cellStyle name="Standard 2 4 6 2 2 4 4" xfId="2294" xr:uid="{00000000-0005-0000-0000-0000B1090000}"/>
    <cellStyle name="Standard 2 4 6 2 2 5" xfId="412" xr:uid="{00000000-0005-0000-0000-0000B2090000}"/>
    <cellStyle name="Standard 2 4 6 2 2 5 2" xfId="2735" xr:uid="{00000000-0005-0000-0000-0000B3090000}"/>
    <cellStyle name="Standard 2 4 6 2 2 6" xfId="1096" xr:uid="{00000000-0005-0000-0000-0000B4090000}"/>
    <cellStyle name="Standard 2 4 6 2 2 6 2" xfId="3419" xr:uid="{00000000-0005-0000-0000-0000B5090000}"/>
    <cellStyle name="Standard 2 4 6 2 2 7" xfId="2564" xr:uid="{00000000-0005-0000-0000-0000B6090000}"/>
    <cellStyle name="Standard 2 4 6 2 2 8" xfId="1781" xr:uid="{00000000-0005-0000-0000-0000B7090000}"/>
    <cellStyle name="Standard 2 4 6 2 3" xfId="169" xr:uid="{00000000-0005-0000-0000-0000B8090000}"/>
    <cellStyle name="Standard 2 4 6 2 3 2" xfId="511" xr:uid="{00000000-0005-0000-0000-0000B9090000}"/>
    <cellStyle name="Standard 2 4 6 2 3 2 2" xfId="2834" xr:uid="{00000000-0005-0000-0000-0000BA090000}"/>
    <cellStyle name="Standard 2 4 6 2 3 3" xfId="1195" xr:uid="{00000000-0005-0000-0000-0000BB090000}"/>
    <cellStyle name="Standard 2 4 6 2 3 3 2" xfId="3518" xr:uid="{00000000-0005-0000-0000-0000BC090000}"/>
    <cellStyle name="Standard 2 4 6 2 3 4" xfId="2492" xr:uid="{00000000-0005-0000-0000-0000BD090000}"/>
    <cellStyle name="Standard 2 4 6 2 3 5" xfId="1880" xr:uid="{00000000-0005-0000-0000-0000BE090000}"/>
    <cellStyle name="Standard 2 4 6 2 4" xfId="682" xr:uid="{00000000-0005-0000-0000-0000BF090000}"/>
    <cellStyle name="Standard 2 4 6 2 4 2" xfId="1366" xr:uid="{00000000-0005-0000-0000-0000C0090000}"/>
    <cellStyle name="Standard 2 4 6 2 4 2 2" xfId="3689" xr:uid="{00000000-0005-0000-0000-0000C1090000}"/>
    <cellStyle name="Standard 2 4 6 2 4 3" xfId="3005" xr:uid="{00000000-0005-0000-0000-0000C2090000}"/>
    <cellStyle name="Standard 2 4 6 2 4 4" xfId="2051" xr:uid="{00000000-0005-0000-0000-0000C3090000}"/>
    <cellStyle name="Standard 2 4 6 2 5" xfId="853" xr:uid="{00000000-0005-0000-0000-0000C4090000}"/>
    <cellStyle name="Standard 2 4 6 2 5 2" xfId="1537" xr:uid="{00000000-0005-0000-0000-0000C5090000}"/>
    <cellStyle name="Standard 2 4 6 2 5 2 2" xfId="3860" xr:uid="{00000000-0005-0000-0000-0000C6090000}"/>
    <cellStyle name="Standard 2 4 6 2 5 3" xfId="3176" xr:uid="{00000000-0005-0000-0000-0000C7090000}"/>
    <cellStyle name="Standard 2 4 6 2 5 4" xfId="2222" xr:uid="{00000000-0005-0000-0000-0000C8090000}"/>
    <cellStyle name="Standard 2 4 6 2 6" xfId="340" xr:uid="{00000000-0005-0000-0000-0000C9090000}"/>
    <cellStyle name="Standard 2 4 6 2 6 2" xfId="2663" xr:uid="{00000000-0005-0000-0000-0000CA090000}"/>
    <cellStyle name="Standard 2 4 6 2 7" xfId="1024" xr:uid="{00000000-0005-0000-0000-0000CB090000}"/>
    <cellStyle name="Standard 2 4 6 2 7 2" xfId="3347" xr:uid="{00000000-0005-0000-0000-0000CC090000}"/>
    <cellStyle name="Standard 2 4 6 2 8" xfId="2393" xr:uid="{00000000-0005-0000-0000-0000CD090000}"/>
    <cellStyle name="Standard 2 4 6 2 9" xfId="1709" xr:uid="{00000000-0005-0000-0000-0000CE090000}"/>
    <cellStyle name="Standard 2 4 6 3" xfId="205" xr:uid="{00000000-0005-0000-0000-0000CF090000}"/>
    <cellStyle name="Standard 2 4 6 3 2" xfId="547" xr:uid="{00000000-0005-0000-0000-0000D0090000}"/>
    <cellStyle name="Standard 2 4 6 3 2 2" xfId="1231" xr:uid="{00000000-0005-0000-0000-0000D1090000}"/>
    <cellStyle name="Standard 2 4 6 3 2 2 2" xfId="3554" xr:uid="{00000000-0005-0000-0000-0000D2090000}"/>
    <cellStyle name="Standard 2 4 6 3 2 3" xfId="2870" xr:uid="{00000000-0005-0000-0000-0000D3090000}"/>
    <cellStyle name="Standard 2 4 6 3 2 4" xfId="1916" xr:uid="{00000000-0005-0000-0000-0000D4090000}"/>
    <cellStyle name="Standard 2 4 6 3 3" xfId="718" xr:uid="{00000000-0005-0000-0000-0000D5090000}"/>
    <cellStyle name="Standard 2 4 6 3 3 2" xfId="1402" xr:uid="{00000000-0005-0000-0000-0000D6090000}"/>
    <cellStyle name="Standard 2 4 6 3 3 2 2" xfId="3725" xr:uid="{00000000-0005-0000-0000-0000D7090000}"/>
    <cellStyle name="Standard 2 4 6 3 3 3" xfId="3041" xr:uid="{00000000-0005-0000-0000-0000D8090000}"/>
    <cellStyle name="Standard 2 4 6 3 3 4" xfId="2087" xr:uid="{00000000-0005-0000-0000-0000D9090000}"/>
    <cellStyle name="Standard 2 4 6 3 4" xfId="889" xr:uid="{00000000-0005-0000-0000-0000DA090000}"/>
    <cellStyle name="Standard 2 4 6 3 4 2" xfId="1573" xr:uid="{00000000-0005-0000-0000-0000DB090000}"/>
    <cellStyle name="Standard 2 4 6 3 4 2 2" xfId="3896" xr:uid="{00000000-0005-0000-0000-0000DC090000}"/>
    <cellStyle name="Standard 2 4 6 3 4 3" xfId="3212" xr:uid="{00000000-0005-0000-0000-0000DD090000}"/>
    <cellStyle name="Standard 2 4 6 3 4 4" xfId="2258" xr:uid="{00000000-0005-0000-0000-0000DE090000}"/>
    <cellStyle name="Standard 2 4 6 3 5" xfId="376" xr:uid="{00000000-0005-0000-0000-0000DF090000}"/>
    <cellStyle name="Standard 2 4 6 3 5 2" xfId="2699" xr:uid="{00000000-0005-0000-0000-0000E0090000}"/>
    <cellStyle name="Standard 2 4 6 3 6" xfId="1060" xr:uid="{00000000-0005-0000-0000-0000E1090000}"/>
    <cellStyle name="Standard 2 4 6 3 6 2" xfId="3383" xr:uid="{00000000-0005-0000-0000-0000E2090000}"/>
    <cellStyle name="Standard 2 4 6 3 7" xfId="2528" xr:uid="{00000000-0005-0000-0000-0000E3090000}"/>
    <cellStyle name="Standard 2 4 6 3 8" xfId="1745" xr:uid="{00000000-0005-0000-0000-0000E4090000}"/>
    <cellStyle name="Standard 2 4 6 4" xfId="133" xr:uid="{00000000-0005-0000-0000-0000E5090000}"/>
    <cellStyle name="Standard 2 4 6 4 2" xfId="475" xr:uid="{00000000-0005-0000-0000-0000E6090000}"/>
    <cellStyle name="Standard 2 4 6 4 2 2" xfId="2798" xr:uid="{00000000-0005-0000-0000-0000E7090000}"/>
    <cellStyle name="Standard 2 4 6 4 3" xfId="1159" xr:uid="{00000000-0005-0000-0000-0000E8090000}"/>
    <cellStyle name="Standard 2 4 6 4 3 2" xfId="3482" xr:uid="{00000000-0005-0000-0000-0000E9090000}"/>
    <cellStyle name="Standard 2 4 6 4 4" xfId="2456" xr:uid="{00000000-0005-0000-0000-0000EA090000}"/>
    <cellStyle name="Standard 2 4 6 4 5" xfId="1844" xr:uid="{00000000-0005-0000-0000-0000EB090000}"/>
    <cellStyle name="Standard 2 4 6 5" xfId="646" xr:uid="{00000000-0005-0000-0000-0000EC090000}"/>
    <cellStyle name="Standard 2 4 6 5 2" xfId="1330" xr:uid="{00000000-0005-0000-0000-0000ED090000}"/>
    <cellStyle name="Standard 2 4 6 5 2 2" xfId="3653" xr:uid="{00000000-0005-0000-0000-0000EE090000}"/>
    <cellStyle name="Standard 2 4 6 5 3" xfId="2969" xr:uid="{00000000-0005-0000-0000-0000EF090000}"/>
    <cellStyle name="Standard 2 4 6 5 4" xfId="2015" xr:uid="{00000000-0005-0000-0000-0000F0090000}"/>
    <cellStyle name="Standard 2 4 6 6" xfId="817" xr:uid="{00000000-0005-0000-0000-0000F1090000}"/>
    <cellStyle name="Standard 2 4 6 6 2" xfId="1501" xr:uid="{00000000-0005-0000-0000-0000F2090000}"/>
    <cellStyle name="Standard 2 4 6 6 2 2" xfId="3824" xr:uid="{00000000-0005-0000-0000-0000F3090000}"/>
    <cellStyle name="Standard 2 4 6 6 3" xfId="3140" xr:uid="{00000000-0005-0000-0000-0000F4090000}"/>
    <cellStyle name="Standard 2 4 6 6 4" xfId="2186" xr:uid="{00000000-0005-0000-0000-0000F5090000}"/>
    <cellStyle name="Standard 2 4 6 7" xfId="304" xr:uid="{00000000-0005-0000-0000-0000F6090000}"/>
    <cellStyle name="Standard 2 4 6 7 2" xfId="2627" xr:uid="{00000000-0005-0000-0000-0000F7090000}"/>
    <cellStyle name="Standard 2 4 6 8" xfId="988" xr:uid="{00000000-0005-0000-0000-0000F8090000}"/>
    <cellStyle name="Standard 2 4 6 8 2" xfId="3311" xr:uid="{00000000-0005-0000-0000-0000F9090000}"/>
    <cellStyle name="Standard 2 4 6 9" xfId="2357" xr:uid="{00000000-0005-0000-0000-0000FA090000}"/>
    <cellStyle name="Standard 2 4 7" xfId="51" xr:uid="{00000000-0005-0000-0000-0000FB090000}"/>
    <cellStyle name="Standard 2 4 7 2" xfId="223" xr:uid="{00000000-0005-0000-0000-0000FC090000}"/>
    <cellStyle name="Standard 2 4 7 2 2" xfId="565" xr:uid="{00000000-0005-0000-0000-0000FD090000}"/>
    <cellStyle name="Standard 2 4 7 2 2 2" xfId="1249" xr:uid="{00000000-0005-0000-0000-0000FE090000}"/>
    <cellStyle name="Standard 2 4 7 2 2 2 2" xfId="3572" xr:uid="{00000000-0005-0000-0000-0000FF090000}"/>
    <cellStyle name="Standard 2 4 7 2 2 3" xfId="2888" xr:uid="{00000000-0005-0000-0000-0000000A0000}"/>
    <cellStyle name="Standard 2 4 7 2 2 4" xfId="1934" xr:uid="{00000000-0005-0000-0000-0000010A0000}"/>
    <cellStyle name="Standard 2 4 7 2 3" xfId="736" xr:uid="{00000000-0005-0000-0000-0000020A0000}"/>
    <cellStyle name="Standard 2 4 7 2 3 2" xfId="1420" xr:uid="{00000000-0005-0000-0000-0000030A0000}"/>
    <cellStyle name="Standard 2 4 7 2 3 2 2" xfId="3743" xr:uid="{00000000-0005-0000-0000-0000040A0000}"/>
    <cellStyle name="Standard 2 4 7 2 3 3" xfId="3059" xr:uid="{00000000-0005-0000-0000-0000050A0000}"/>
    <cellStyle name="Standard 2 4 7 2 3 4" xfId="2105" xr:uid="{00000000-0005-0000-0000-0000060A0000}"/>
    <cellStyle name="Standard 2 4 7 2 4" xfId="907" xr:uid="{00000000-0005-0000-0000-0000070A0000}"/>
    <cellStyle name="Standard 2 4 7 2 4 2" xfId="1591" xr:uid="{00000000-0005-0000-0000-0000080A0000}"/>
    <cellStyle name="Standard 2 4 7 2 4 2 2" xfId="3914" xr:uid="{00000000-0005-0000-0000-0000090A0000}"/>
    <cellStyle name="Standard 2 4 7 2 4 3" xfId="3230" xr:uid="{00000000-0005-0000-0000-00000A0A0000}"/>
    <cellStyle name="Standard 2 4 7 2 4 4" xfId="2276" xr:uid="{00000000-0005-0000-0000-00000B0A0000}"/>
    <cellStyle name="Standard 2 4 7 2 5" xfId="394" xr:uid="{00000000-0005-0000-0000-00000C0A0000}"/>
    <cellStyle name="Standard 2 4 7 2 5 2" xfId="2717" xr:uid="{00000000-0005-0000-0000-00000D0A0000}"/>
    <cellStyle name="Standard 2 4 7 2 6" xfId="1078" xr:uid="{00000000-0005-0000-0000-00000E0A0000}"/>
    <cellStyle name="Standard 2 4 7 2 6 2" xfId="3401" xr:uid="{00000000-0005-0000-0000-00000F0A0000}"/>
    <cellStyle name="Standard 2 4 7 2 7" xfId="2546" xr:uid="{00000000-0005-0000-0000-0000100A0000}"/>
    <cellStyle name="Standard 2 4 7 2 8" xfId="1763" xr:uid="{00000000-0005-0000-0000-0000110A0000}"/>
    <cellStyle name="Standard 2 4 7 3" xfId="151" xr:uid="{00000000-0005-0000-0000-0000120A0000}"/>
    <cellStyle name="Standard 2 4 7 3 2" xfId="493" xr:uid="{00000000-0005-0000-0000-0000130A0000}"/>
    <cellStyle name="Standard 2 4 7 3 2 2" xfId="2816" xr:uid="{00000000-0005-0000-0000-0000140A0000}"/>
    <cellStyle name="Standard 2 4 7 3 3" xfId="1177" xr:uid="{00000000-0005-0000-0000-0000150A0000}"/>
    <cellStyle name="Standard 2 4 7 3 3 2" xfId="3500" xr:uid="{00000000-0005-0000-0000-0000160A0000}"/>
    <cellStyle name="Standard 2 4 7 3 4" xfId="2474" xr:uid="{00000000-0005-0000-0000-0000170A0000}"/>
    <cellStyle name="Standard 2 4 7 3 5" xfId="1862" xr:uid="{00000000-0005-0000-0000-0000180A0000}"/>
    <cellStyle name="Standard 2 4 7 4" xfId="664" xr:uid="{00000000-0005-0000-0000-0000190A0000}"/>
    <cellStyle name="Standard 2 4 7 4 2" xfId="1348" xr:uid="{00000000-0005-0000-0000-00001A0A0000}"/>
    <cellStyle name="Standard 2 4 7 4 2 2" xfId="3671" xr:uid="{00000000-0005-0000-0000-00001B0A0000}"/>
    <cellStyle name="Standard 2 4 7 4 3" xfId="2987" xr:uid="{00000000-0005-0000-0000-00001C0A0000}"/>
    <cellStyle name="Standard 2 4 7 4 4" xfId="2033" xr:uid="{00000000-0005-0000-0000-00001D0A0000}"/>
    <cellStyle name="Standard 2 4 7 5" xfId="835" xr:uid="{00000000-0005-0000-0000-00001E0A0000}"/>
    <cellStyle name="Standard 2 4 7 5 2" xfId="1519" xr:uid="{00000000-0005-0000-0000-00001F0A0000}"/>
    <cellStyle name="Standard 2 4 7 5 2 2" xfId="3842" xr:uid="{00000000-0005-0000-0000-0000200A0000}"/>
    <cellStyle name="Standard 2 4 7 5 3" xfId="3158" xr:uid="{00000000-0005-0000-0000-0000210A0000}"/>
    <cellStyle name="Standard 2 4 7 5 4" xfId="2204" xr:uid="{00000000-0005-0000-0000-0000220A0000}"/>
    <cellStyle name="Standard 2 4 7 6" xfId="322" xr:uid="{00000000-0005-0000-0000-0000230A0000}"/>
    <cellStyle name="Standard 2 4 7 6 2" xfId="2645" xr:uid="{00000000-0005-0000-0000-0000240A0000}"/>
    <cellStyle name="Standard 2 4 7 7" xfId="1006" xr:uid="{00000000-0005-0000-0000-0000250A0000}"/>
    <cellStyle name="Standard 2 4 7 7 2" xfId="3329" xr:uid="{00000000-0005-0000-0000-0000260A0000}"/>
    <cellStyle name="Standard 2 4 7 8" xfId="2375" xr:uid="{00000000-0005-0000-0000-0000270A0000}"/>
    <cellStyle name="Standard 2 4 7 9" xfId="1691" xr:uid="{00000000-0005-0000-0000-0000280A0000}"/>
    <cellStyle name="Standard 2 4 8" xfId="88" xr:uid="{00000000-0005-0000-0000-0000290A0000}"/>
    <cellStyle name="Standard 2 4 8 2" xfId="259" xr:uid="{00000000-0005-0000-0000-00002A0A0000}"/>
    <cellStyle name="Standard 2 4 8 2 2" xfId="601" xr:uid="{00000000-0005-0000-0000-00002B0A0000}"/>
    <cellStyle name="Standard 2 4 8 2 2 2" xfId="2924" xr:uid="{00000000-0005-0000-0000-00002C0A0000}"/>
    <cellStyle name="Standard 2 4 8 2 3" xfId="1285" xr:uid="{00000000-0005-0000-0000-00002D0A0000}"/>
    <cellStyle name="Standard 2 4 8 2 3 2" xfId="3608" xr:uid="{00000000-0005-0000-0000-00002E0A0000}"/>
    <cellStyle name="Standard 2 4 8 2 4" xfId="2582" xr:uid="{00000000-0005-0000-0000-00002F0A0000}"/>
    <cellStyle name="Standard 2 4 8 2 5" xfId="1970" xr:uid="{00000000-0005-0000-0000-0000300A0000}"/>
    <cellStyle name="Standard 2 4 8 3" xfId="772" xr:uid="{00000000-0005-0000-0000-0000310A0000}"/>
    <cellStyle name="Standard 2 4 8 3 2" xfId="1456" xr:uid="{00000000-0005-0000-0000-0000320A0000}"/>
    <cellStyle name="Standard 2 4 8 3 2 2" xfId="3779" xr:uid="{00000000-0005-0000-0000-0000330A0000}"/>
    <cellStyle name="Standard 2 4 8 3 3" xfId="3095" xr:uid="{00000000-0005-0000-0000-0000340A0000}"/>
    <cellStyle name="Standard 2 4 8 3 4" xfId="2141" xr:uid="{00000000-0005-0000-0000-0000350A0000}"/>
    <cellStyle name="Standard 2 4 8 4" xfId="943" xr:uid="{00000000-0005-0000-0000-0000360A0000}"/>
    <cellStyle name="Standard 2 4 8 4 2" xfId="1627" xr:uid="{00000000-0005-0000-0000-0000370A0000}"/>
    <cellStyle name="Standard 2 4 8 4 2 2" xfId="3950" xr:uid="{00000000-0005-0000-0000-0000380A0000}"/>
    <cellStyle name="Standard 2 4 8 4 3" xfId="3266" xr:uid="{00000000-0005-0000-0000-0000390A0000}"/>
    <cellStyle name="Standard 2 4 8 4 4" xfId="2312" xr:uid="{00000000-0005-0000-0000-00003A0A0000}"/>
    <cellStyle name="Standard 2 4 8 5" xfId="430" xr:uid="{00000000-0005-0000-0000-00003B0A0000}"/>
    <cellStyle name="Standard 2 4 8 5 2" xfId="2753" xr:uid="{00000000-0005-0000-0000-00003C0A0000}"/>
    <cellStyle name="Standard 2 4 8 6" xfId="1114" xr:uid="{00000000-0005-0000-0000-00003D0A0000}"/>
    <cellStyle name="Standard 2 4 8 6 2" xfId="3437" xr:uid="{00000000-0005-0000-0000-00003E0A0000}"/>
    <cellStyle name="Standard 2 4 8 7" xfId="2411" xr:uid="{00000000-0005-0000-0000-00003F0A0000}"/>
    <cellStyle name="Standard 2 4 8 8" xfId="1799" xr:uid="{00000000-0005-0000-0000-0000400A0000}"/>
    <cellStyle name="Standard 2 4 9" xfId="97" xr:uid="{00000000-0005-0000-0000-0000410A0000}"/>
    <cellStyle name="Standard 2 4 9 2" xfId="268" xr:uid="{00000000-0005-0000-0000-0000420A0000}"/>
    <cellStyle name="Standard 2 4 9 2 2" xfId="610" xr:uid="{00000000-0005-0000-0000-0000430A0000}"/>
    <cellStyle name="Standard 2 4 9 2 2 2" xfId="2933" xr:uid="{00000000-0005-0000-0000-0000440A0000}"/>
    <cellStyle name="Standard 2 4 9 2 3" xfId="1294" xr:uid="{00000000-0005-0000-0000-0000450A0000}"/>
    <cellStyle name="Standard 2 4 9 2 3 2" xfId="3617" xr:uid="{00000000-0005-0000-0000-0000460A0000}"/>
    <cellStyle name="Standard 2 4 9 2 4" xfId="2591" xr:uid="{00000000-0005-0000-0000-0000470A0000}"/>
    <cellStyle name="Standard 2 4 9 2 5" xfId="1979" xr:uid="{00000000-0005-0000-0000-0000480A0000}"/>
    <cellStyle name="Standard 2 4 9 3" xfId="781" xr:uid="{00000000-0005-0000-0000-0000490A0000}"/>
    <cellStyle name="Standard 2 4 9 3 2" xfId="1465" xr:uid="{00000000-0005-0000-0000-00004A0A0000}"/>
    <cellStyle name="Standard 2 4 9 3 2 2" xfId="3788" xr:uid="{00000000-0005-0000-0000-00004B0A0000}"/>
    <cellStyle name="Standard 2 4 9 3 3" xfId="3104" xr:uid="{00000000-0005-0000-0000-00004C0A0000}"/>
    <cellStyle name="Standard 2 4 9 3 4" xfId="2150" xr:uid="{00000000-0005-0000-0000-00004D0A0000}"/>
    <cellStyle name="Standard 2 4 9 4" xfId="952" xr:uid="{00000000-0005-0000-0000-00004E0A0000}"/>
    <cellStyle name="Standard 2 4 9 4 2" xfId="1636" xr:uid="{00000000-0005-0000-0000-00004F0A0000}"/>
    <cellStyle name="Standard 2 4 9 4 2 2" xfId="3959" xr:uid="{00000000-0005-0000-0000-0000500A0000}"/>
    <cellStyle name="Standard 2 4 9 4 3" xfId="3275" xr:uid="{00000000-0005-0000-0000-0000510A0000}"/>
    <cellStyle name="Standard 2 4 9 4 4" xfId="2321" xr:uid="{00000000-0005-0000-0000-0000520A0000}"/>
    <cellStyle name="Standard 2 4 9 5" xfId="439" xr:uid="{00000000-0005-0000-0000-0000530A0000}"/>
    <cellStyle name="Standard 2 4 9 5 2" xfId="2762" xr:uid="{00000000-0005-0000-0000-0000540A0000}"/>
    <cellStyle name="Standard 2 4 9 6" xfId="1123" xr:uid="{00000000-0005-0000-0000-0000550A0000}"/>
    <cellStyle name="Standard 2 4 9 6 2" xfId="3446" xr:uid="{00000000-0005-0000-0000-0000560A0000}"/>
    <cellStyle name="Standard 2 4 9 7" xfId="2420" xr:uid="{00000000-0005-0000-0000-0000570A0000}"/>
    <cellStyle name="Standard 2 4 9 8" xfId="1808" xr:uid="{00000000-0005-0000-0000-0000580A0000}"/>
    <cellStyle name="Standard 3" xfId="3" xr:uid="{00000000-0005-0000-0000-0000590A0000}"/>
    <cellStyle name="Standard 3 2" xfId="13" xr:uid="{00000000-0005-0000-0000-00005A0A0000}"/>
    <cellStyle name="Standard 3 2 10" xfId="107" xr:uid="{00000000-0005-0000-0000-00005B0A0000}"/>
    <cellStyle name="Standard 3 2 10 2" xfId="278" xr:uid="{00000000-0005-0000-0000-00005C0A0000}"/>
    <cellStyle name="Standard 3 2 10 2 2" xfId="620" xr:uid="{00000000-0005-0000-0000-00005D0A0000}"/>
    <cellStyle name="Standard 3 2 10 2 2 2" xfId="2943" xr:uid="{00000000-0005-0000-0000-00005E0A0000}"/>
    <cellStyle name="Standard 3 2 10 2 3" xfId="1304" xr:uid="{00000000-0005-0000-0000-00005F0A0000}"/>
    <cellStyle name="Standard 3 2 10 2 3 2" xfId="3627" xr:uid="{00000000-0005-0000-0000-0000600A0000}"/>
    <cellStyle name="Standard 3 2 10 2 4" xfId="2601" xr:uid="{00000000-0005-0000-0000-0000610A0000}"/>
    <cellStyle name="Standard 3 2 10 2 5" xfId="1989" xr:uid="{00000000-0005-0000-0000-0000620A0000}"/>
    <cellStyle name="Standard 3 2 10 3" xfId="791" xr:uid="{00000000-0005-0000-0000-0000630A0000}"/>
    <cellStyle name="Standard 3 2 10 3 2" xfId="1475" xr:uid="{00000000-0005-0000-0000-0000640A0000}"/>
    <cellStyle name="Standard 3 2 10 3 2 2" xfId="3798" xr:uid="{00000000-0005-0000-0000-0000650A0000}"/>
    <cellStyle name="Standard 3 2 10 3 3" xfId="3114" xr:uid="{00000000-0005-0000-0000-0000660A0000}"/>
    <cellStyle name="Standard 3 2 10 3 4" xfId="2160" xr:uid="{00000000-0005-0000-0000-0000670A0000}"/>
    <cellStyle name="Standard 3 2 10 4" xfId="962" xr:uid="{00000000-0005-0000-0000-0000680A0000}"/>
    <cellStyle name="Standard 3 2 10 4 2" xfId="1646" xr:uid="{00000000-0005-0000-0000-0000690A0000}"/>
    <cellStyle name="Standard 3 2 10 4 2 2" xfId="3969" xr:uid="{00000000-0005-0000-0000-00006A0A0000}"/>
    <cellStyle name="Standard 3 2 10 4 3" xfId="3285" xr:uid="{00000000-0005-0000-0000-00006B0A0000}"/>
    <cellStyle name="Standard 3 2 10 4 4" xfId="2331" xr:uid="{00000000-0005-0000-0000-00006C0A0000}"/>
    <cellStyle name="Standard 3 2 10 5" xfId="449" xr:uid="{00000000-0005-0000-0000-00006D0A0000}"/>
    <cellStyle name="Standard 3 2 10 5 2" xfId="2772" xr:uid="{00000000-0005-0000-0000-00006E0A0000}"/>
    <cellStyle name="Standard 3 2 10 6" xfId="1133" xr:uid="{00000000-0005-0000-0000-00006F0A0000}"/>
    <cellStyle name="Standard 3 2 10 6 2" xfId="3456" xr:uid="{00000000-0005-0000-0000-0000700A0000}"/>
    <cellStyle name="Standard 3 2 10 7" xfId="2430" xr:uid="{00000000-0005-0000-0000-0000710A0000}"/>
    <cellStyle name="Standard 3 2 10 8" xfId="1818" xr:uid="{00000000-0005-0000-0000-0000720A0000}"/>
    <cellStyle name="Standard 3 2 11" xfId="188" xr:uid="{00000000-0005-0000-0000-0000730A0000}"/>
    <cellStyle name="Standard 3 2 11 2" xfId="530" xr:uid="{00000000-0005-0000-0000-0000740A0000}"/>
    <cellStyle name="Standard 3 2 11 2 2" xfId="1214" xr:uid="{00000000-0005-0000-0000-0000750A0000}"/>
    <cellStyle name="Standard 3 2 11 2 2 2" xfId="3537" xr:uid="{00000000-0005-0000-0000-0000760A0000}"/>
    <cellStyle name="Standard 3 2 11 2 3" xfId="2853" xr:uid="{00000000-0005-0000-0000-0000770A0000}"/>
    <cellStyle name="Standard 3 2 11 2 4" xfId="1899" xr:uid="{00000000-0005-0000-0000-0000780A0000}"/>
    <cellStyle name="Standard 3 2 11 3" xfId="701" xr:uid="{00000000-0005-0000-0000-0000790A0000}"/>
    <cellStyle name="Standard 3 2 11 3 2" xfId="1385" xr:uid="{00000000-0005-0000-0000-00007A0A0000}"/>
    <cellStyle name="Standard 3 2 11 3 2 2" xfId="3708" xr:uid="{00000000-0005-0000-0000-00007B0A0000}"/>
    <cellStyle name="Standard 3 2 11 3 3" xfId="3024" xr:uid="{00000000-0005-0000-0000-00007C0A0000}"/>
    <cellStyle name="Standard 3 2 11 3 4" xfId="2070" xr:uid="{00000000-0005-0000-0000-00007D0A0000}"/>
    <cellStyle name="Standard 3 2 11 4" xfId="872" xr:uid="{00000000-0005-0000-0000-00007E0A0000}"/>
    <cellStyle name="Standard 3 2 11 4 2" xfId="1556" xr:uid="{00000000-0005-0000-0000-00007F0A0000}"/>
    <cellStyle name="Standard 3 2 11 4 2 2" xfId="3879" xr:uid="{00000000-0005-0000-0000-0000800A0000}"/>
    <cellStyle name="Standard 3 2 11 4 3" xfId="3195" xr:uid="{00000000-0005-0000-0000-0000810A0000}"/>
    <cellStyle name="Standard 3 2 11 4 4" xfId="2241" xr:uid="{00000000-0005-0000-0000-0000820A0000}"/>
    <cellStyle name="Standard 3 2 11 5" xfId="359" xr:uid="{00000000-0005-0000-0000-0000830A0000}"/>
    <cellStyle name="Standard 3 2 11 5 2" xfId="2682" xr:uid="{00000000-0005-0000-0000-0000840A0000}"/>
    <cellStyle name="Standard 3 2 11 6" xfId="1043" xr:uid="{00000000-0005-0000-0000-0000850A0000}"/>
    <cellStyle name="Standard 3 2 11 6 2" xfId="3366" xr:uid="{00000000-0005-0000-0000-0000860A0000}"/>
    <cellStyle name="Standard 3 2 11 7" xfId="2511" xr:uid="{00000000-0005-0000-0000-0000870A0000}"/>
    <cellStyle name="Standard 3 2 11 8" xfId="1728" xr:uid="{00000000-0005-0000-0000-0000880A0000}"/>
    <cellStyle name="Standard 3 2 12" xfId="116" xr:uid="{00000000-0005-0000-0000-0000890A0000}"/>
    <cellStyle name="Standard 3 2 12 2" xfId="458" xr:uid="{00000000-0005-0000-0000-00008A0A0000}"/>
    <cellStyle name="Standard 3 2 12 2 2" xfId="2781" xr:uid="{00000000-0005-0000-0000-00008B0A0000}"/>
    <cellStyle name="Standard 3 2 12 3" xfId="1142" xr:uid="{00000000-0005-0000-0000-00008C0A0000}"/>
    <cellStyle name="Standard 3 2 12 3 2" xfId="3465" xr:uid="{00000000-0005-0000-0000-00008D0A0000}"/>
    <cellStyle name="Standard 3 2 12 4" xfId="2439" xr:uid="{00000000-0005-0000-0000-00008E0A0000}"/>
    <cellStyle name="Standard 3 2 12 5" xfId="1827" xr:uid="{00000000-0005-0000-0000-00008F0A0000}"/>
    <cellStyle name="Standard 3 2 13" xfId="629" xr:uid="{00000000-0005-0000-0000-0000900A0000}"/>
    <cellStyle name="Standard 3 2 13 2" xfId="1313" xr:uid="{00000000-0005-0000-0000-0000910A0000}"/>
    <cellStyle name="Standard 3 2 13 2 2" xfId="3636" xr:uid="{00000000-0005-0000-0000-0000920A0000}"/>
    <cellStyle name="Standard 3 2 13 3" xfId="2952" xr:uid="{00000000-0005-0000-0000-0000930A0000}"/>
    <cellStyle name="Standard 3 2 13 4" xfId="1998" xr:uid="{00000000-0005-0000-0000-0000940A0000}"/>
    <cellStyle name="Standard 3 2 14" xfId="800" xr:uid="{00000000-0005-0000-0000-0000950A0000}"/>
    <cellStyle name="Standard 3 2 14 2" xfId="1484" xr:uid="{00000000-0005-0000-0000-0000960A0000}"/>
    <cellStyle name="Standard 3 2 14 2 2" xfId="3807" xr:uid="{00000000-0005-0000-0000-0000970A0000}"/>
    <cellStyle name="Standard 3 2 14 3" xfId="3123" xr:uid="{00000000-0005-0000-0000-0000980A0000}"/>
    <cellStyle name="Standard 3 2 14 4" xfId="2169" xr:uid="{00000000-0005-0000-0000-0000990A0000}"/>
    <cellStyle name="Standard 3 2 15" xfId="287" xr:uid="{00000000-0005-0000-0000-00009A0A0000}"/>
    <cellStyle name="Standard 3 2 15 2" xfId="2610" xr:uid="{00000000-0005-0000-0000-00009B0A0000}"/>
    <cellStyle name="Standard 3 2 16" xfId="971" xr:uid="{00000000-0005-0000-0000-00009C0A0000}"/>
    <cellStyle name="Standard 3 2 16 2" xfId="3294" xr:uid="{00000000-0005-0000-0000-00009D0A0000}"/>
    <cellStyle name="Standard 3 2 17" xfId="2340" xr:uid="{00000000-0005-0000-0000-00009E0A0000}"/>
    <cellStyle name="Standard 3 2 18" xfId="1656" xr:uid="{00000000-0005-0000-0000-00009F0A0000}"/>
    <cellStyle name="Standard 3 2 2" xfId="17" xr:uid="{00000000-0005-0000-0000-0000A00A0000}"/>
    <cellStyle name="Standard 3 2 2 10" xfId="632" xr:uid="{00000000-0005-0000-0000-0000A10A0000}"/>
    <cellStyle name="Standard 3 2 2 10 2" xfId="1316" xr:uid="{00000000-0005-0000-0000-0000A20A0000}"/>
    <cellStyle name="Standard 3 2 2 10 2 2" xfId="3639" xr:uid="{00000000-0005-0000-0000-0000A30A0000}"/>
    <cellStyle name="Standard 3 2 2 10 3" xfId="2955" xr:uid="{00000000-0005-0000-0000-0000A40A0000}"/>
    <cellStyle name="Standard 3 2 2 10 4" xfId="2001" xr:uid="{00000000-0005-0000-0000-0000A50A0000}"/>
    <cellStyle name="Standard 3 2 2 11" xfId="803" xr:uid="{00000000-0005-0000-0000-0000A60A0000}"/>
    <cellStyle name="Standard 3 2 2 11 2" xfId="1487" xr:uid="{00000000-0005-0000-0000-0000A70A0000}"/>
    <cellStyle name="Standard 3 2 2 11 2 2" xfId="3810" xr:uid="{00000000-0005-0000-0000-0000A80A0000}"/>
    <cellStyle name="Standard 3 2 2 11 3" xfId="3126" xr:uid="{00000000-0005-0000-0000-0000A90A0000}"/>
    <cellStyle name="Standard 3 2 2 11 4" xfId="2172" xr:uid="{00000000-0005-0000-0000-0000AA0A0000}"/>
    <cellStyle name="Standard 3 2 2 12" xfId="290" xr:uid="{00000000-0005-0000-0000-0000AB0A0000}"/>
    <cellStyle name="Standard 3 2 2 12 2" xfId="2613" xr:uid="{00000000-0005-0000-0000-0000AC0A0000}"/>
    <cellStyle name="Standard 3 2 2 13" xfId="974" xr:uid="{00000000-0005-0000-0000-0000AD0A0000}"/>
    <cellStyle name="Standard 3 2 2 13 2" xfId="3297" xr:uid="{00000000-0005-0000-0000-0000AE0A0000}"/>
    <cellStyle name="Standard 3 2 2 14" xfId="2343" xr:uid="{00000000-0005-0000-0000-0000AF0A0000}"/>
    <cellStyle name="Standard 3 2 2 15" xfId="1659" xr:uid="{00000000-0005-0000-0000-0000B00A0000}"/>
    <cellStyle name="Standard 3 2 2 2" xfId="28" xr:uid="{00000000-0005-0000-0000-0000B10A0000}"/>
    <cellStyle name="Standard 3 2 2 2 10" xfId="2352" xr:uid="{00000000-0005-0000-0000-0000B20A0000}"/>
    <cellStyle name="Standard 3 2 2 2 11" xfId="1668" xr:uid="{00000000-0005-0000-0000-0000B30A0000}"/>
    <cellStyle name="Standard 3 2 2 2 2" xfId="46" xr:uid="{00000000-0005-0000-0000-0000B40A0000}"/>
    <cellStyle name="Standard 3 2 2 2 2 10" xfId="1686" xr:uid="{00000000-0005-0000-0000-0000B50A0000}"/>
    <cellStyle name="Standard 3 2 2 2 2 2" xfId="82" xr:uid="{00000000-0005-0000-0000-0000B60A0000}"/>
    <cellStyle name="Standard 3 2 2 2 2 2 2" xfId="254" xr:uid="{00000000-0005-0000-0000-0000B70A0000}"/>
    <cellStyle name="Standard 3 2 2 2 2 2 2 2" xfId="596" xr:uid="{00000000-0005-0000-0000-0000B80A0000}"/>
    <cellStyle name="Standard 3 2 2 2 2 2 2 2 2" xfId="1280" xr:uid="{00000000-0005-0000-0000-0000B90A0000}"/>
    <cellStyle name="Standard 3 2 2 2 2 2 2 2 2 2" xfId="3603" xr:uid="{00000000-0005-0000-0000-0000BA0A0000}"/>
    <cellStyle name="Standard 3 2 2 2 2 2 2 2 3" xfId="2919" xr:uid="{00000000-0005-0000-0000-0000BB0A0000}"/>
    <cellStyle name="Standard 3 2 2 2 2 2 2 2 4" xfId="1965" xr:uid="{00000000-0005-0000-0000-0000BC0A0000}"/>
    <cellStyle name="Standard 3 2 2 2 2 2 2 3" xfId="767" xr:uid="{00000000-0005-0000-0000-0000BD0A0000}"/>
    <cellStyle name="Standard 3 2 2 2 2 2 2 3 2" xfId="1451" xr:uid="{00000000-0005-0000-0000-0000BE0A0000}"/>
    <cellStyle name="Standard 3 2 2 2 2 2 2 3 2 2" xfId="3774" xr:uid="{00000000-0005-0000-0000-0000BF0A0000}"/>
    <cellStyle name="Standard 3 2 2 2 2 2 2 3 3" xfId="3090" xr:uid="{00000000-0005-0000-0000-0000C00A0000}"/>
    <cellStyle name="Standard 3 2 2 2 2 2 2 3 4" xfId="2136" xr:uid="{00000000-0005-0000-0000-0000C10A0000}"/>
    <cellStyle name="Standard 3 2 2 2 2 2 2 4" xfId="938" xr:uid="{00000000-0005-0000-0000-0000C20A0000}"/>
    <cellStyle name="Standard 3 2 2 2 2 2 2 4 2" xfId="1622" xr:uid="{00000000-0005-0000-0000-0000C30A0000}"/>
    <cellStyle name="Standard 3 2 2 2 2 2 2 4 2 2" xfId="3945" xr:uid="{00000000-0005-0000-0000-0000C40A0000}"/>
    <cellStyle name="Standard 3 2 2 2 2 2 2 4 3" xfId="3261" xr:uid="{00000000-0005-0000-0000-0000C50A0000}"/>
    <cellStyle name="Standard 3 2 2 2 2 2 2 4 4" xfId="2307" xr:uid="{00000000-0005-0000-0000-0000C60A0000}"/>
    <cellStyle name="Standard 3 2 2 2 2 2 2 5" xfId="425" xr:uid="{00000000-0005-0000-0000-0000C70A0000}"/>
    <cellStyle name="Standard 3 2 2 2 2 2 2 5 2" xfId="2748" xr:uid="{00000000-0005-0000-0000-0000C80A0000}"/>
    <cellStyle name="Standard 3 2 2 2 2 2 2 6" xfId="1109" xr:uid="{00000000-0005-0000-0000-0000C90A0000}"/>
    <cellStyle name="Standard 3 2 2 2 2 2 2 6 2" xfId="3432" xr:uid="{00000000-0005-0000-0000-0000CA0A0000}"/>
    <cellStyle name="Standard 3 2 2 2 2 2 2 7" xfId="2577" xr:uid="{00000000-0005-0000-0000-0000CB0A0000}"/>
    <cellStyle name="Standard 3 2 2 2 2 2 2 8" xfId="1794" xr:uid="{00000000-0005-0000-0000-0000CC0A0000}"/>
    <cellStyle name="Standard 3 2 2 2 2 2 3" xfId="182" xr:uid="{00000000-0005-0000-0000-0000CD0A0000}"/>
    <cellStyle name="Standard 3 2 2 2 2 2 3 2" xfId="524" xr:uid="{00000000-0005-0000-0000-0000CE0A0000}"/>
    <cellStyle name="Standard 3 2 2 2 2 2 3 2 2" xfId="2847" xr:uid="{00000000-0005-0000-0000-0000CF0A0000}"/>
    <cellStyle name="Standard 3 2 2 2 2 2 3 3" xfId="1208" xr:uid="{00000000-0005-0000-0000-0000D00A0000}"/>
    <cellStyle name="Standard 3 2 2 2 2 2 3 3 2" xfId="3531" xr:uid="{00000000-0005-0000-0000-0000D10A0000}"/>
    <cellStyle name="Standard 3 2 2 2 2 2 3 4" xfId="2505" xr:uid="{00000000-0005-0000-0000-0000D20A0000}"/>
    <cellStyle name="Standard 3 2 2 2 2 2 3 5" xfId="1893" xr:uid="{00000000-0005-0000-0000-0000D30A0000}"/>
    <cellStyle name="Standard 3 2 2 2 2 2 4" xfId="695" xr:uid="{00000000-0005-0000-0000-0000D40A0000}"/>
    <cellStyle name="Standard 3 2 2 2 2 2 4 2" xfId="1379" xr:uid="{00000000-0005-0000-0000-0000D50A0000}"/>
    <cellStyle name="Standard 3 2 2 2 2 2 4 2 2" xfId="3702" xr:uid="{00000000-0005-0000-0000-0000D60A0000}"/>
    <cellStyle name="Standard 3 2 2 2 2 2 4 3" xfId="3018" xr:uid="{00000000-0005-0000-0000-0000D70A0000}"/>
    <cellStyle name="Standard 3 2 2 2 2 2 4 4" xfId="2064" xr:uid="{00000000-0005-0000-0000-0000D80A0000}"/>
    <cellStyle name="Standard 3 2 2 2 2 2 5" xfId="866" xr:uid="{00000000-0005-0000-0000-0000D90A0000}"/>
    <cellStyle name="Standard 3 2 2 2 2 2 5 2" xfId="1550" xr:uid="{00000000-0005-0000-0000-0000DA0A0000}"/>
    <cellStyle name="Standard 3 2 2 2 2 2 5 2 2" xfId="3873" xr:uid="{00000000-0005-0000-0000-0000DB0A0000}"/>
    <cellStyle name="Standard 3 2 2 2 2 2 5 3" xfId="3189" xr:uid="{00000000-0005-0000-0000-0000DC0A0000}"/>
    <cellStyle name="Standard 3 2 2 2 2 2 5 4" xfId="2235" xr:uid="{00000000-0005-0000-0000-0000DD0A0000}"/>
    <cellStyle name="Standard 3 2 2 2 2 2 6" xfId="353" xr:uid="{00000000-0005-0000-0000-0000DE0A0000}"/>
    <cellStyle name="Standard 3 2 2 2 2 2 6 2" xfId="2676" xr:uid="{00000000-0005-0000-0000-0000DF0A0000}"/>
    <cellStyle name="Standard 3 2 2 2 2 2 7" xfId="1037" xr:uid="{00000000-0005-0000-0000-0000E00A0000}"/>
    <cellStyle name="Standard 3 2 2 2 2 2 7 2" xfId="3360" xr:uid="{00000000-0005-0000-0000-0000E10A0000}"/>
    <cellStyle name="Standard 3 2 2 2 2 2 8" xfId="2406" xr:uid="{00000000-0005-0000-0000-0000E20A0000}"/>
    <cellStyle name="Standard 3 2 2 2 2 2 9" xfId="1722" xr:uid="{00000000-0005-0000-0000-0000E30A0000}"/>
    <cellStyle name="Standard 3 2 2 2 2 3" xfId="218" xr:uid="{00000000-0005-0000-0000-0000E40A0000}"/>
    <cellStyle name="Standard 3 2 2 2 2 3 2" xfId="560" xr:uid="{00000000-0005-0000-0000-0000E50A0000}"/>
    <cellStyle name="Standard 3 2 2 2 2 3 2 2" xfId="1244" xr:uid="{00000000-0005-0000-0000-0000E60A0000}"/>
    <cellStyle name="Standard 3 2 2 2 2 3 2 2 2" xfId="3567" xr:uid="{00000000-0005-0000-0000-0000E70A0000}"/>
    <cellStyle name="Standard 3 2 2 2 2 3 2 3" xfId="2883" xr:uid="{00000000-0005-0000-0000-0000E80A0000}"/>
    <cellStyle name="Standard 3 2 2 2 2 3 2 4" xfId="1929" xr:uid="{00000000-0005-0000-0000-0000E90A0000}"/>
    <cellStyle name="Standard 3 2 2 2 2 3 3" xfId="731" xr:uid="{00000000-0005-0000-0000-0000EA0A0000}"/>
    <cellStyle name="Standard 3 2 2 2 2 3 3 2" xfId="1415" xr:uid="{00000000-0005-0000-0000-0000EB0A0000}"/>
    <cellStyle name="Standard 3 2 2 2 2 3 3 2 2" xfId="3738" xr:uid="{00000000-0005-0000-0000-0000EC0A0000}"/>
    <cellStyle name="Standard 3 2 2 2 2 3 3 3" xfId="3054" xr:uid="{00000000-0005-0000-0000-0000ED0A0000}"/>
    <cellStyle name="Standard 3 2 2 2 2 3 3 4" xfId="2100" xr:uid="{00000000-0005-0000-0000-0000EE0A0000}"/>
    <cellStyle name="Standard 3 2 2 2 2 3 4" xfId="902" xr:uid="{00000000-0005-0000-0000-0000EF0A0000}"/>
    <cellStyle name="Standard 3 2 2 2 2 3 4 2" xfId="1586" xr:uid="{00000000-0005-0000-0000-0000F00A0000}"/>
    <cellStyle name="Standard 3 2 2 2 2 3 4 2 2" xfId="3909" xr:uid="{00000000-0005-0000-0000-0000F10A0000}"/>
    <cellStyle name="Standard 3 2 2 2 2 3 4 3" xfId="3225" xr:uid="{00000000-0005-0000-0000-0000F20A0000}"/>
    <cellStyle name="Standard 3 2 2 2 2 3 4 4" xfId="2271" xr:uid="{00000000-0005-0000-0000-0000F30A0000}"/>
    <cellStyle name="Standard 3 2 2 2 2 3 5" xfId="389" xr:uid="{00000000-0005-0000-0000-0000F40A0000}"/>
    <cellStyle name="Standard 3 2 2 2 2 3 5 2" xfId="2712" xr:uid="{00000000-0005-0000-0000-0000F50A0000}"/>
    <cellStyle name="Standard 3 2 2 2 2 3 6" xfId="1073" xr:uid="{00000000-0005-0000-0000-0000F60A0000}"/>
    <cellStyle name="Standard 3 2 2 2 2 3 6 2" xfId="3396" xr:uid="{00000000-0005-0000-0000-0000F70A0000}"/>
    <cellStyle name="Standard 3 2 2 2 2 3 7" xfId="2541" xr:uid="{00000000-0005-0000-0000-0000F80A0000}"/>
    <cellStyle name="Standard 3 2 2 2 2 3 8" xfId="1758" xr:uid="{00000000-0005-0000-0000-0000F90A0000}"/>
    <cellStyle name="Standard 3 2 2 2 2 4" xfId="146" xr:uid="{00000000-0005-0000-0000-0000FA0A0000}"/>
    <cellStyle name="Standard 3 2 2 2 2 4 2" xfId="488" xr:uid="{00000000-0005-0000-0000-0000FB0A0000}"/>
    <cellStyle name="Standard 3 2 2 2 2 4 2 2" xfId="2811" xr:uid="{00000000-0005-0000-0000-0000FC0A0000}"/>
    <cellStyle name="Standard 3 2 2 2 2 4 3" xfId="1172" xr:uid="{00000000-0005-0000-0000-0000FD0A0000}"/>
    <cellStyle name="Standard 3 2 2 2 2 4 3 2" xfId="3495" xr:uid="{00000000-0005-0000-0000-0000FE0A0000}"/>
    <cellStyle name="Standard 3 2 2 2 2 4 4" xfId="2469" xr:uid="{00000000-0005-0000-0000-0000FF0A0000}"/>
    <cellStyle name="Standard 3 2 2 2 2 4 5" xfId="1857" xr:uid="{00000000-0005-0000-0000-0000000B0000}"/>
    <cellStyle name="Standard 3 2 2 2 2 5" xfId="659" xr:uid="{00000000-0005-0000-0000-0000010B0000}"/>
    <cellStyle name="Standard 3 2 2 2 2 5 2" xfId="1343" xr:uid="{00000000-0005-0000-0000-0000020B0000}"/>
    <cellStyle name="Standard 3 2 2 2 2 5 2 2" xfId="3666" xr:uid="{00000000-0005-0000-0000-0000030B0000}"/>
    <cellStyle name="Standard 3 2 2 2 2 5 3" xfId="2982" xr:uid="{00000000-0005-0000-0000-0000040B0000}"/>
    <cellStyle name="Standard 3 2 2 2 2 5 4" xfId="2028" xr:uid="{00000000-0005-0000-0000-0000050B0000}"/>
    <cellStyle name="Standard 3 2 2 2 2 6" xfId="830" xr:uid="{00000000-0005-0000-0000-0000060B0000}"/>
    <cellStyle name="Standard 3 2 2 2 2 6 2" xfId="1514" xr:uid="{00000000-0005-0000-0000-0000070B0000}"/>
    <cellStyle name="Standard 3 2 2 2 2 6 2 2" xfId="3837" xr:uid="{00000000-0005-0000-0000-0000080B0000}"/>
    <cellStyle name="Standard 3 2 2 2 2 6 3" xfId="3153" xr:uid="{00000000-0005-0000-0000-0000090B0000}"/>
    <cellStyle name="Standard 3 2 2 2 2 6 4" xfId="2199" xr:uid="{00000000-0005-0000-0000-00000A0B0000}"/>
    <cellStyle name="Standard 3 2 2 2 2 7" xfId="317" xr:uid="{00000000-0005-0000-0000-00000B0B0000}"/>
    <cellStyle name="Standard 3 2 2 2 2 7 2" xfId="2640" xr:uid="{00000000-0005-0000-0000-00000C0B0000}"/>
    <cellStyle name="Standard 3 2 2 2 2 8" xfId="1001" xr:uid="{00000000-0005-0000-0000-00000D0B0000}"/>
    <cellStyle name="Standard 3 2 2 2 2 8 2" xfId="3324" xr:uid="{00000000-0005-0000-0000-00000E0B0000}"/>
    <cellStyle name="Standard 3 2 2 2 2 9" xfId="2370" xr:uid="{00000000-0005-0000-0000-00000F0B0000}"/>
    <cellStyle name="Standard 3 2 2 2 3" xfId="64" xr:uid="{00000000-0005-0000-0000-0000100B0000}"/>
    <cellStyle name="Standard 3 2 2 2 3 2" xfId="236" xr:uid="{00000000-0005-0000-0000-0000110B0000}"/>
    <cellStyle name="Standard 3 2 2 2 3 2 2" xfId="578" xr:uid="{00000000-0005-0000-0000-0000120B0000}"/>
    <cellStyle name="Standard 3 2 2 2 3 2 2 2" xfId="1262" xr:uid="{00000000-0005-0000-0000-0000130B0000}"/>
    <cellStyle name="Standard 3 2 2 2 3 2 2 2 2" xfId="3585" xr:uid="{00000000-0005-0000-0000-0000140B0000}"/>
    <cellStyle name="Standard 3 2 2 2 3 2 2 3" xfId="2901" xr:uid="{00000000-0005-0000-0000-0000150B0000}"/>
    <cellStyle name="Standard 3 2 2 2 3 2 2 4" xfId="1947" xr:uid="{00000000-0005-0000-0000-0000160B0000}"/>
    <cellStyle name="Standard 3 2 2 2 3 2 3" xfId="749" xr:uid="{00000000-0005-0000-0000-0000170B0000}"/>
    <cellStyle name="Standard 3 2 2 2 3 2 3 2" xfId="1433" xr:uid="{00000000-0005-0000-0000-0000180B0000}"/>
    <cellStyle name="Standard 3 2 2 2 3 2 3 2 2" xfId="3756" xr:uid="{00000000-0005-0000-0000-0000190B0000}"/>
    <cellStyle name="Standard 3 2 2 2 3 2 3 3" xfId="3072" xr:uid="{00000000-0005-0000-0000-00001A0B0000}"/>
    <cellStyle name="Standard 3 2 2 2 3 2 3 4" xfId="2118" xr:uid="{00000000-0005-0000-0000-00001B0B0000}"/>
    <cellStyle name="Standard 3 2 2 2 3 2 4" xfId="920" xr:uid="{00000000-0005-0000-0000-00001C0B0000}"/>
    <cellStyle name="Standard 3 2 2 2 3 2 4 2" xfId="1604" xr:uid="{00000000-0005-0000-0000-00001D0B0000}"/>
    <cellStyle name="Standard 3 2 2 2 3 2 4 2 2" xfId="3927" xr:uid="{00000000-0005-0000-0000-00001E0B0000}"/>
    <cellStyle name="Standard 3 2 2 2 3 2 4 3" xfId="3243" xr:uid="{00000000-0005-0000-0000-00001F0B0000}"/>
    <cellStyle name="Standard 3 2 2 2 3 2 4 4" xfId="2289" xr:uid="{00000000-0005-0000-0000-0000200B0000}"/>
    <cellStyle name="Standard 3 2 2 2 3 2 5" xfId="407" xr:uid="{00000000-0005-0000-0000-0000210B0000}"/>
    <cellStyle name="Standard 3 2 2 2 3 2 5 2" xfId="2730" xr:uid="{00000000-0005-0000-0000-0000220B0000}"/>
    <cellStyle name="Standard 3 2 2 2 3 2 6" xfId="1091" xr:uid="{00000000-0005-0000-0000-0000230B0000}"/>
    <cellStyle name="Standard 3 2 2 2 3 2 6 2" xfId="3414" xr:uid="{00000000-0005-0000-0000-0000240B0000}"/>
    <cellStyle name="Standard 3 2 2 2 3 2 7" xfId="2559" xr:uid="{00000000-0005-0000-0000-0000250B0000}"/>
    <cellStyle name="Standard 3 2 2 2 3 2 8" xfId="1776" xr:uid="{00000000-0005-0000-0000-0000260B0000}"/>
    <cellStyle name="Standard 3 2 2 2 3 3" xfId="164" xr:uid="{00000000-0005-0000-0000-0000270B0000}"/>
    <cellStyle name="Standard 3 2 2 2 3 3 2" xfId="506" xr:uid="{00000000-0005-0000-0000-0000280B0000}"/>
    <cellStyle name="Standard 3 2 2 2 3 3 2 2" xfId="2829" xr:uid="{00000000-0005-0000-0000-0000290B0000}"/>
    <cellStyle name="Standard 3 2 2 2 3 3 3" xfId="1190" xr:uid="{00000000-0005-0000-0000-00002A0B0000}"/>
    <cellStyle name="Standard 3 2 2 2 3 3 3 2" xfId="3513" xr:uid="{00000000-0005-0000-0000-00002B0B0000}"/>
    <cellStyle name="Standard 3 2 2 2 3 3 4" xfId="2487" xr:uid="{00000000-0005-0000-0000-00002C0B0000}"/>
    <cellStyle name="Standard 3 2 2 2 3 3 5" xfId="1875" xr:uid="{00000000-0005-0000-0000-00002D0B0000}"/>
    <cellStyle name="Standard 3 2 2 2 3 4" xfId="677" xr:uid="{00000000-0005-0000-0000-00002E0B0000}"/>
    <cellStyle name="Standard 3 2 2 2 3 4 2" xfId="1361" xr:uid="{00000000-0005-0000-0000-00002F0B0000}"/>
    <cellStyle name="Standard 3 2 2 2 3 4 2 2" xfId="3684" xr:uid="{00000000-0005-0000-0000-0000300B0000}"/>
    <cellStyle name="Standard 3 2 2 2 3 4 3" xfId="3000" xr:uid="{00000000-0005-0000-0000-0000310B0000}"/>
    <cellStyle name="Standard 3 2 2 2 3 4 4" xfId="2046" xr:uid="{00000000-0005-0000-0000-0000320B0000}"/>
    <cellStyle name="Standard 3 2 2 2 3 5" xfId="848" xr:uid="{00000000-0005-0000-0000-0000330B0000}"/>
    <cellStyle name="Standard 3 2 2 2 3 5 2" xfId="1532" xr:uid="{00000000-0005-0000-0000-0000340B0000}"/>
    <cellStyle name="Standard 3 2 2 2 3 5 2 2" xfId="3855" xr:uid="{00000000-0005-0000-0000-0000350B0000}"/>
    <cellStyle name="Standard 3 2 2 2 3 5 3" xfId="3171" xr:uid="{00000000-0005-0000-0000-0000360B0000}"/>
    <cellStyle name="Standard 3 2 2 2 3 5 4" xfId="2217" xr:uid="{00000000-0005-0000-0000-0000370B0000}"/>
    <cellStyle name="Standard 3 2 2 2 3 6" xfId="335" xr:uid="{00000000-0005-0000-0000-0000380B0000}"/>
    <cellStyle name="Standard 3 2 2 2 3 6 2" xfId="2658" xr:uid="{00000000-0005-0000-0000-0000390B0000}"/>
    <cellStyle name="Standard 3 2 2 2 3 7" xfId="1019" xr:uid="{00000000-0005-0000-0000-00003A0B0000}"/>
    <cellStyle name="Standard 3 2 2 2 3 7 2" xfId="3342" xr:uid="{00000000-0005-0000-0000-00003B0B0000}"/>
    <cellStyle name="Standard 3 2 2 2 3 8" xfId="2388" xr:uid="{00000000-0005-0000-0000-00003C0B0000}"/>
    <cellStyle name="Standard 3 2 2 2 3 9" xfId="1704" xr:uid="{00000000-0005-0000-0000-00003D0B0000}"/>
    <cellStyle name="Standard 3 2 2 2 4" xfId="200" xr:uid="{00000000-0005-0000-0000-00003E0B0000}"/>
    <cellStyle name="Standard 3 2 2 2 4 2" xfId="542" xr:uid="{00000000-0005-0000-0000-00003F0B0000}"/>
    <cellStyle name="Standard 3 2 2 2 4 2 2" xfId="1226" xr:uid="{00000000-0005-0000-0000-0000400B0000}"/>
    <cellStyle name="Standard 3 2 2 2 4 2 2 2" xfId="3549" xr:uid="{00000000-0005-0000-0000-0000410B0000}"/>
    <cellStyle name="Standard 3 2 2 2 4 2 3" xfId="2865" xr:uid="{00000000-0005-0000-0000-0000420B0000}"/>
    <cellStyle name="Standard 3 2 2 2 4 2 4" xfId="1911" xr:uid="{00000000-0005-0000-0000-0000430B0000}"/>
    <cellStyle name="Standard 3 2 2 2 4 3" xfId="713" xr:uid="{00000000-0005-0000-0000-0000440B0000}"/>
    <cellStyle name="Standard 3 2 2 2 4 3 2" xfId="1397" xr:uid="{00000000-0005-0000-0000-0000450B0000}"/>
    <cellStyle name="Standard 3 2 2 2 4 3 2 2" xfId="3720" xr:uid="{00000000-0005-0000-0000-0000460B0000}"/>
    <cellStyle name="Standard 3 2 2 2 4 3 3" xfId="3036" xr:uid="{00000000-0005-0000-0000-0000470B0000}"/>
    <cellStyle name="Standard 3 2 2 2 4 3 4" xfId="2082" xr:uid="{00000000-0005-0000-0000-0000480B0000}"/>
    <cellStyle name="Standard 3 2 2 2 4 4" xfId="884" xr:uid="{00000000-0005-0000-0000-0000490B0000}"/>
    <cellStyle name="Standard 3 2 2 2 4 4 2" xfId="1568" xr:uid="{00000000-0005-0000-0000-00004A0B0000}"/>
    <cellStyle name="Standard 3 2 2 2 4 4 2 2" xfId="3891" xr:uid="{00000000-0005-0000-0000-00004B0B0000}"/>
    <cellStyle name="Standard 3 2 2 2 4 4 3" xfId="3207" xr:uid="{00000000-0005-0000-0000-00004C0B0000}"/>
    <cellStyle name="Standard 3 2 2 2 4 4 4" xfId="2253" xr:uid="{00000000-0005-0000-0000-00004D0B0000}"/>
    <cellStyle name="Standard 3 2 2 2 4 5" xfId="371" xr:uid="{00000000-0005-0000-0000-00004E0B0000}"/>
    <cellStyle name="Standard 3 2 2 2 4 5 2" xfId="2694" xr:uid="{00000000-0005-0000-0000-00004F0B0000}"/>
    <cellStyle name="Standard 3 2 2 2 4 6" xfId="1055" xr:uid="{00000000-0005-0000-0000-0000500B0000}"/>
    <cellStyle name="Standard 3 2 2 2 4 6 2" xfId="3378" xr:uid="{00000000-0005-0000-0000-0000510B0000}"/>
    <cellStyle name="Standard 3 2 2 2 4 7" xfId="2523" xr:uid="{00000000-0005-0000-0000-0000520B0000}"/>
    <cellStyle name="Standard 3 2 2 2 4 8" xfId="1740" xr:uid="{00000000-0005-0000-0000-0000530B0000}"/>
    <cellStyle name="Standard 3 2 2 2 5" xfId="128" xr:uid="{00000000-0005-0000-0000-0000540B0000}"/>
    <cellStyle name="Standard 3 2 2 2 5 2" xfId="470" xr:uid="{00000000-0005-0000-0000-0000550B0000}"/>
    <cellStyle name="Standard 3 2 2 2 5 2 2" xfId="2793" xr:uid="{00000000-0005-0000-0000-0000560B0000}"/>
    <cellStyle name="Standard 3 2 2 2 5 3" xfId="1154" xr:uid="{00000000-0005-0000-0000-0000570B0000}"/>
    <cellStyle name="Standard 3 2 2 2 5 3 2" xfId="3477" xr:uid="{00000000-0005-0000-0000-0000580B0000}"/>
    <cellStyle name="Standard 3 2 2 2 5 4" xfId="2451" xr:uid="{00000000-0005-0000-0000-0000590B0000}"/>
    <cellStyle name="Standard 3 2 2 2 5 5" xfId="1839" xr:uid="{00000000-0005-0000-0000-00005A0B0000}"/>
    <cellStyle name="Standard 3 2 2 2 6" xfId="641" xr:uid="{00000000-0005-0000-0000-00005B0B0000}"/>
    <cellStyle name="Standard 3 2 2 2 6 2" xfId="1325" xr:uid="{00000000-0005-0000-0000-00005C0B0000}"/>
    <cellStyle name="Standard 3 2 2 2 6 2 2" xfId="3648" xr:uid="{00000000-0005-0000-0000-00005D0B0000}"/>
    <cellStyle name="Standard 3 2 2 2 6 3" xfId="2964" xr:uid="{00000000-0005-0000-0000-00005E0B0000}"/>
    <cellStyle name="Standard 3 2 2 2 6 4" xfId="2010" xr:uid="{00000000-0005-0000-0000-00005F0B0000}"/>
    <cellStyle name="Standard 3 2 2 2 7" xfId="812" xr:uid="{00000000-0005-0000-0000-0000600B0000}"/>
    <cellStyle name="Standard 3 2 2 2 7 2" xfId="1496" xr:uid="{00000000-0005-0000-0000-0000610B0000}"/>
    <cellStyle name="Standard 3 2 2 2 7 2 2" xfId="3819" xr:uid="{00000000-0005-0000-0000-0000620B0000}"/>
    <cellStyle name="Standard 3 2 2 2 7 3" xfId="3135" xr:uid="{00000000-0005-0000-0000-0000630B0000}"/>
    <cellStyle name="Standard 3 2 2 2 7 4" xfId="2181" xr:uid="{00000000-0005-0000-0000-0000640B0000}"/>
    <cellStyle name="Standard 3 2 2 2 8" xfId="299" xr:uid="{00000000-0005-0000-0000-0000650B0000}"/>
    <cellStyle name="Standard 3 2 2 2 8 2" xfId="2622" xr:uid="{00000000-0005-0000-0000-0000660B0000}"/>
    <cellStyle name="Standard 3 2 2 2 9" xfId="983" xr:uid="{00000000-0005-0000-0000-0000670B0000}"/>
    <cellStyle name="Standard 3 2 2 2 9 2" xfId="3306" xr:uid="{00000000-0005-0000-0000-0000680B0000}"/>
    <cellStyle name="Standard 3 2 2 3" xfId="37" xr:uid="{00000000-0005-0000-0000-0000690B0000}"/>
    <cellStyle name="Standard 3 2 2 3 10" xfId="1677" xr:uid="{00000000-0005-0000-0000-00006A0B0000}"/>
    <cellStyle name="Standard 3 2 2 3 2" xfId="73" xr:uid="{00000000-0005-0000-0000-00006B0B0000}"/>
    <cellStyle name="Standard 3 2 2 3 2 2" xfId="245" xr:uid="{00000000-0005-0000-0000-00006C0B0000}"/>
    <cellStyle name="Standard 3 2 2 3 2 2 2" xfId="587" xr:uid="{00000000-0005-0000-0000-00006D0B0000}"/>
    <cellStyle name="Standard 3 2 2 3 2 2 2 2" xfId="1271" xr:uid="{00000000-0005-0000-0000-00006E0B0000}"/>
    <cellStyle name="Standard 3 2 2 3 2 2 2 2 2" xfId="3594" xr:uid="{00000000-0005-0000-0000-00006F0B0000}"/>
    <cellStyle name="Standard 3 2 2 3 2 2 2 3" xfId="2910" xr:uid="{00000000-0005-0000-0000-0000700B0000}"/>
    <cellStyle name="Standard 3 2 2 3 2 2 2 4" xfId="1956" xr:uid="{00000000-0005-0000-0000-0000710B0000}"/>
    <cellStyle name="Standard 3 2 2 3 2 2 3" xfId="758" xr:uid="{00000000-0005-0000-0000-0000720B0000}"/>
    <cellStyle name="Standard 3 2 2 3 2 2 3 2" xfId="1442" xr:uid="{00000000-0005-0000-0000-0000730B0000}"/>
    <cellStyle name="Standard 3 2 2 3 2 2 3 2 2" xfId="3765" xr:uid="{00000000-0005-0000-0000-0000740B0000}"/>
    <cellStyle name="Standard 3 2 2 3 2 2 3 3" xfId="3081" xr:uid="{00000000-0005-0000-0000-0000750B0000}"/>
    <cellStyle name="Standard 3 2 2 3 2 2 3 4" xfId="2127" xr:uid="{00000000-0005-0000-0000-0000760B0000}"/>
    <cellStyle name="Standard 3 2 2 3 2 2 4" xfId="929" xr:uid="{00000000-0005-0000-0000-0000770B0000}"/>
    <cellStyle name="Standard 3 2 2 3 2 2 4 2" xfId="1613" xr:uid="{00000000-0005-0000-0000-0000780B0000}"/>
    <cellStyle name="Standard 3 2 2 3 2 2 4 2 2" xfId="3936" xr:uid="{00000000-0005-0000-0000-0000790B0000}"/>
    <cellStyle name="Standard 3 2 2 3 2 2 4 3" xfId="3252" xr:uid="{00000000-0005-0000-0000-00007A0B0000}"/>
    <cellStyle name="Standard 3 2 2 3 2 2 4 4" xfId="2298" xr:uid="{00000000-0005-0000-0000-00007B0B0000}"/>
    <cellStyle name="Standard 3 2 2 3 2 2 5" xfId="416" xr:uid="{00000000-0005-0000-0000-00007C0B0000}"/>
    <cellStyle name="Standard 3 2 2 3 2 2 5 2" xfId="2739" xr:uid="{00000000-0005-0000-0000-00007D0B0000}"/>
    <cellStyle name="Standard 3 2 2 3 2 2 6" xfId="1100" xr:uid="{00000000-0005-0000-0000-00007E0B0000}"/>
    <cellStyle name="Standard 3 2 2 3 2 2 6 2" xfId="3423" xr:uid="{00000000-0005-0000-0000-00007F0B0000}"/>
    <cellStyle name="Standard 3 2 2 3 2 2 7" xfId="2568" xr:uid="{00000000-0005-0000-0000-0000800B0000}"/>
    <cellStyle name="Standard 3 2 2 3 2 2 8" xfId="1785" xr:uid="{00000000-0005-0000-0000-0000810B0000}"/>
    <cellStyle name="Standard 3 2 2 3 2 3" xfId="173" xr:uid="{00000000-0005-0000-0000-0000820B0000}"/>
    <cellStyle name="Standard 3 2 2 3 2 3 2" xfId="515" xr:uid="{00000000-0005-0000-0000-0000830B0000}"/>
    <cellStyle name="Standard 3 2 2 3 2 3 2 2" xfId="2838" xr:uid="{00000000-0005-0000-0000-0000840B0000}"/>
    <cellStyle name="Standard 3 2 2 3 2 3 3" xfId="1199" xr:uid="{00000000-0005-0000-0000-0000850B0000}"/>
    <cellStyle name="Standard 3 2 2 3 2 3 3 2" xfId="3522" xr:uid="{00000000-0005-0000-0000-0000860B0000}"/>
    <cellStyle name="Standard 3 2 2 3 2 3 4" xfId="2496" xr:uid="{00000000-0005-0000-0000-0000870B0000}"/>
    <cellStyle name="Standard 3 2 2 3 2 3 5" xfId="1884" xr:uid="{00000000-0005-0000-0000-0000880B0000}"/>
    <cellStyle name="Standard 3 2 2 3 2 4" xfId="686" xr:uid="{00000000-0005-0000-0000-0000890B0000}"/>
    <cellStyle name="Standard 3 2 2 3 2 4 2" xfId="1370" xr:uid="{00000000-0005-0000-0000-00008A0B0000}"/>
    <cellStyle name="Standard 3 2 2 3 2 4 2 2" xfId="3693" xr:uid="{00000000-0005-0000-0000-00008B0B0000}"/>
    <cellStyle name="Standard 3 2 2 3 2 4 3" xfId="3009" xr:uid="{00000000-0005-0000-0000-00008C0B0000}"/>
    <cellStyle name="Standard 3 2 2 3 2 4 4" xfId="2055" xr:uid="{00000000-0005-0000-0000-00008D0B0000}"/>
    <cellStyle name="Standard 3 2 2 3 2 5" xfId="857" xr:uid="{00000000-0005-0000-0000-00008E0B0000}"/>
    <cellStyle name="Standard 3 2 2 3 2 5 2" xfId="1541" xr:uid="{00000000-0005-0000-0000-00008F0B0000}"/>
    <cellStyle name="Standard 3 2 2 3 2 5 2 2" xfId="3864" xr:uid="{00000000-0005-0000-0000-0000900B0000}"/>
    <cellStyle name="Standard 3 2 2 3 2 5 3" xfId="3180" xr:uid="{00000000-0005-0000-0000-0000910B0000}"/>
    <cellStyle name="Standard 3 2 2 3 2 5 4" xfId="2226" xr:uid="{00000000-0005-0000-0000-0000920B0000}"/>
    <cellStyle name="Standard 3 2 2 3 2 6" xfId="344" xr:uid="{00000000-0005-0000-0000-0000930B0000}"/>
    <cellStyle name="Standard 3 2 2 3 2 6 2" xfId="2667" xr:uid="{00000000-0005-0000-0000-0000940B0000}"/>
    <cellStyle name="Standard 3 2 2 3 2 7" xfId="1028" xr:uid="{00000000-0005-0000-0000-0000950B0000}"/>
    <cellStyle name="Standard 3 2 2 3 2 7 2" xfId="3351" xr:uid="{00000000-0005-0000-0000-0000960B0000}"/>
    <cellStyle name="Standard 3 2 2 3 2 8" xfId="2397" xr:uid="{00000000-0005-0000-0000-0000970B0000}"/>
    <cellStyle name="Standard 3 2 2 3 2 9" xfId="1713" xr:uid="{00000000-0005-0000-0000-0000980B0000}"/>
    <cellStyle name="Standard 3 2 2 3 3" xfId="209" xr:uid="{00000000-0005-0000-0000-0000990B0000}"/>
    <cellStyle name="Standard 3 2 2 3 3 2" xfId="551" xr:uid="{00000000-0005-0000-0000-00009A0B0000}"/>
    <cellStyle name="Standard 3 2 2 3 3 2 2" xfId="1235" xr:uid="{00000000-0005-0000-0000-00009B0B0000}"/>
    <cellStyle name="Standard 3 2 2 3 3 2 2 2" xfId="3558" xr:uid="{00000000-0005-0000-0000-00009C0B0000}"/>
    <cellStyle name="Standard 3 2 2 3 3 2 3" xfId="2874" xr:uid="{00000000-0005-0000-0000-00009D0B0000}"/>
    <cellStyle name="Standard 3 2 2 3 3 2 4" xfId="1920" xr:uid="{00000000-0005-0000-0000-00009E0B0000}"/>
    <cellStyle name="Standard 3 2 2 3 3 3" xfId="722" xr:uid="{00000000-0005-0000-0000-00009F0B0000}"/>
    <cellStyle name="Standard 3 2 2 3 3 3 2" xfId="1406" xr:uid="{00000000-0005-0000-0000-0000A00B0000}"/>
    <cellStyle name="Standard 3 2 2 3 3 3 2 2" xfId="3729" xr:uid="{00000000-0005-0000-0000-0000A10B0000}"/>
    <cellStyle name="Standard 3 2 2 3 3 3 3" xfId="3045" xr:uid="{00000000-0005-0000-0000-0000A20B0000}"/>
    <cellStyle name="Standard 3 2 2 3 3 3 4" xfId="2091" xr:uid="{00000000-0005-0000-0000-0000A30B0000}"/>
    <cellStyle name="Standard 3 2 2 3 3 4" xfId="893" xr:uid="{00000000-0005-0000-0000-0000A40B0000}"/>
    <cellStyle name="Standard 3 2 2 3 3 4 2" xfId="1577" xr:uid="{00000000-0005-0000-0000-0000A50B0000}"/>
    <cellStyle name="Standard 3 2 2 3 3 4 2 2" xfId="3900" xr:uid="{00000000-0005-0000-0000-0000A60B0000}"/>
    <cellStyle name="Standard 3 2 2 3 3 4 3" xfId="3216" xr:uid="{00000000-0005-0000-0000-0000A70B0000}"/>
    <cellStyle name="Standard 3 2 2 3 3 4 4" xfId="2262" xr:uid="{00000000-0005-0000-0000-0000A80B0000}"/>
    <cellStyle name="Standard 3 2 2 3 3 5" xfId="380" xr:uid="{00000000-0005-0000-0000-0000A90B0000}"/>
    <cellStyle name="Standard 3 2 2 3 3 5 2" xfId="2703" xr:uid="{00000000-0005-0000-0000-0000AA0B0000}"/>
    <cellStyle name="Standard 3 2 2 3 3 6" xfId="1064" xr:uid="{00000000-0005-0000-0000-0000AB0B0000}"/>
    <cellStyle name="Standard 3 2 2 3 3 6 2" xfId="3387" xr:uid="{00000000-0005-0000-0000-0000AC0B0000}"/>
    <cellStyle name="Standard 3 2 2 3 3 7" xfId="2532" xr:uid="{00000000-0005-0000-0000-0000AD0B0000}"/>
    <cellStyle name="Standard 3 2 2 3 3 8" xfId="1749" xr:uid="{00000000-0005-0000-0000-0000AE0B0000}"/>
    <cellStyle name="Standard 3 2 2 3 4" xfId="137" xr:uid="{00000000-0005-0000-0000-0000AF0B0000}"/>
    <cellStyle name="Standard 3 2 2 3 4 2" xfId="479" xr:uid="{00000000-0005-0000-0000-0000B00B0000}"/>
    <cellStyle name="Standard 3 2 2 3 4 2 2" xfId="2802" xr:uid="{00000000-0005-0000-0000-0000B10B0000}"/>
    <cellStyle name="Standard 3 2 2 3 4 3" xfId="1163" xr:uid="{00000000-0005-0000-0000-0000B20B0000}"/>
    <cellStyle name="Standard 3 2 2 3 4 3 2" xfId="3486" xr:uid="{00000000-0005-0000-0000-0000B30B0000}"/>
    <cellStyle name="Standard 3 2 2 3 4 4" xfId="2460" xr:uid="{00000000-0005-0000-0000-0000B40B0000}"/>
    <cellStyle name="Standard 3 2 2 3 4 5" xfId="1848" xr:uid="{00000000-0005-0000-0000-0000B50B0000}"/>
    <cellStyle name="Standard 3 2 2 3 5" xfId="650" xr:uid="{00000000-0005-0000-0000-0000B60B0000}"/>
    <cellStyle name="Standard 3 2 2 3 5 2" xfId="1334" xr:uid="{00000000-0005-0000-0000-0000B70B0000}"/>
    <cellStyle name="Standard 3 2 2 3 5 2 2" xfId="3657" xr:uid="{00000000-0005-0000-0000-0000B80B0000}"/>
    <cellStyle name="Standard 3 2 2 3 5 3" xfId="2973" xr:uid="{00000000-0005-0000-0000-0000B90B0000}"/>
    <cellStyle name="Standard 3 2 2 3 5 4" xfId="2019" xr:uid="{00000000-0005-0000-0000-0000BA0B0000}"/>
    <cellStyle name="Standard 3 2 2 3 6" xfId="821" xr:uid="{00000000-0005-0000-0000-0000BB0B0000}"/>
    <cellStyle name="Standard 3 2 2 3 6 2" xfId="1505" xr:uid="{00000000-0005-0000-0000-0000BC0B0000}"/>
    <cellStyle name="Standard 3 2 2 3 6 2 2" xfId="3828" xr:uid="{00000000-0005-0000-0000-0000BD0B0000}"/>
    <cellStyle name="Standard 3 2 2 3 6 3" xfId="3144" xr:uid="{00000000-0005-0000-0000-0000BE0B0000}"/>
    <cellStyle name="Standard 3 2 2 3 6 4" xfId="2190" xr:uid="{00000000-0005-0000-0000-0000BF0B0000}"/>
    <cellStyle name="Standard 3 2 2 3 7" xfId="308" xr:uid="{00000000-0005-0000-0000-0000C00B0000}"/>
    <cellStyle name="Standard 3 2 2 3 7 2" xfId="2631" xr:uid="{00000000-0005-0000-0000-0000C10B0000}"/>
    <cellStyle name="Standard 3 2 2 3 8" xfId="992" xr:uid="{00000000-0005-0000-0000-0000C20B0000}"/>
    <cellStyle name="Standard 3 2 2 3 8 2" xfId="3315" xr:uid="{00000000-0005-0000-0000-0000C30B0000}"/>
    <cellStyle name="Standard 3 2 2 3 9" xfId="2361" xr:uid="{00000000-0005-0000-0000-0000C40B0000}"/>
    <cellStyle name="Standard 3 2 2 4" xfId="55" xr:uid="{00000000-0005-0000-0000-0000C50B0000}"/>
    <cellStyle name="Standard 3 2 2 4 2" xfId="227" xr:uid="{00000000-0005-0000-0000-0000C60B0000}"/>
    <cellStyle name="Standard 3 2 2 4 2 2" xfId="569" xr:uid="{00000000-0005-0000-0000-0000C70B0000}"/>
    <cellStyle name="Standard 3 2 2 4 2 2 2" xfId="1253" xr:uid="{00000000-0005-0000-0000-0000C80B0000}"/>
    <cellStyle name="Standard 3 2 2 4 2 2 2 2" xfId="3576" xr:uid="{00000000-0005-0000-0000-0000C90B0000}"/>
    <cellStyle name="Standard 3 2 2 4 2 2 3" xfId="2892" xr:uid="{00000000-0005-0000-0000-0000CA0B0000}"/>
    <cellStyle name="Standard 3 2 2 4 2 2 4" xfId="1938" xr:uid="{00000000-0005-0000-0000-0000CB0B0000}"/>
    <cellStyle name="Standard 3 2 2 4 2 3" xfId="740" xr:uid="{00000000-0005-0000-0000-0000CC0B0000}"/>
    <cellStyle name="Standard 3 2 2 4 2 3 2" xfId="1424" xr:uid="{00000000-0005-0000-0000-0000CD0B0000}"/>
    <cellStyle name="Standard 3 2 2 4 2 3 2 2" xfId="3747" xr:uid="{00000000-0005-0000-0000-0000CE0B0000}"/>
    <cellStyle name="Standard 3 2 2 4 2 3 3" xfId="3063" xr:uid="{00000000-0005-0000-0000-0000CF0B0000}"/>
    <cellStyle name="Standard 3 2 2 4 2 3 4" xfId="2109" xr:uid="{00000000-0005-0000-0000-0000D00B0000}"/>
    <cellStyle name="Standard 3 2 2 4 2 4" xfId="911" xr:uid="{00000000-0005-0000-0000-0000D10B0000}"/>
    <cellStyle name="Standard 3 2 2 4 2 4 2" xfId="1595" xr:uid="{00000000-0005-0000-0000-0000D20B0000}"/>
    <cellStyle name="Standard 3 2 2 4 2 4 2 2" xfId="3918" xr:uid="{00000000-0005-0000-0000-0000D30B0000}"/>
    <cellStyle name="Standard 3 2 2 4 2 4 3" xfId="3234" xr:uid="{00000000-0005-0000-0000-0000D40B0000}"/>
    <cellStyle name="Standard 3 2 2 4 2 4 4" xfId="2280" xr:uid="{00000000-0005-0000-0000-0000D50B0000}"/>
    <cellStyle name="Standard 3 2 2 4 2 5" xfId="398" xr:uid="{00000000-0005-0000-0000-0000D60B0000}"/>
    <cellStyle name="Standard 3 2 2 4 2 5 2" xfId="2721" xr:uid="{00000000-0005-0000-0000-0000D70B0000}"/>
    <cellStyle name="Standard 3 2 2 4 2 6" xfId="1082" xr:uid="{00000000-0005-0000-0000-0000D80B0000}"/>
    <cellStyle name="Standard 3 2 2 4 2 6 2" xfId="3405" xr:uid="{00000000-0005-0000-0000-0000D90B0000}"/>
    <cellStyle name="Standard 3 2 2 4 2 7" xfId="2550" xr:uid="{00000000-0005-0000-0000-0000DA0B0000}"/>
    <cellStyle name="Standard 3 2 2 4 2 8" xfId="1767" xr:uid="{00000000-0005-0000-0000-0000DB0B0000}"/>
    <cellStyle name="Standard 3 2 2 4 3" xfId="155" xr:uid="{00000000-0005-0000-0000-0000DC0B0000}"/>
    <cellStyle name="Standard 3 2 2 4 3 2" xfId="497" xr:uid="{00000000-0005-0000-0000-0000DD0B0000}"/>
    <cellStyle name="Standard 3 2 2 4 3 2 2" xfId="2820" xr:uid="{00000000-0005-0000-0000-0000DE0B0000}"/>
    <cellStyle name="Standard 3 2 2 4 3 3" xfId="1181" xr:uid="{00000000-0005-0000-0000-0000DF0B0000}"/>
    <cellStyle name="Standard 3 2 2 4 3 3 2" xfId="3504" xr:uid="{00000000-0005-0000-0000-0000E00B0000}"/>
    <cellStyle name="Standard 3 2 2 4 3 4" xfId="2478" xr:uid="{00000000-0005-0000-0000-0000E10B0000}"/>
    <cellStyle name="Standard 3 2 2 4 3 5" xfId="1866" xr:uid="{00000000-0005-0000-0000-0000E20B0000}"/>
    <cellStyle name="Standard 3 2 2 4 4" xfId="668" xr:uid="{00000000-0005-0000-0000-0000E30B0000}"/>
    <cellStyle name="Standard 3 2 2 4 4 2" xfId="1352" xr:uid="{00000000-0005-0000-0000-0000E40B0000}"/>
    <cellStyle name="Standard 3 2 2 4 4 2 2" xfId="3675" xr:uid="{00000000-0005-0000-0000-0000E50B0000}"/>
    <cellStyle name="Standard 3 2 2 4 4 3" xfId="2991" xr:uid="{00000000-0005-0000-0000-0000E60B0000}"/>
    <cellStyle name="Standard 3 2 2 4 4 4" xfId="2037" xr:uid="{00000000-0005-0000-0000-0000E70B0000}"/>
    <cellStyle name="Standard 3 2 2 4 5" xfId="839" xr:uid="{00000000-0005-0000-0000-0000E80B0000}"/>
    <cellStyle name="Standard 3 2 2 4 5 2" xfId="1523" xr:uid="{00000000-0005-0000-0000-0000E90B0000}"/>
    <cellStyle name="Standard 3 2 2 4 5 2 2" xfId="3846" xr:uid="{00000000-0005-0000-0000-0000EA0B0000}"/>
    <cellStyle name="Standard 3 2 2 4 5 3" xfId="3162" xr:uid="{00000000-0005-0000-0000-0000EB0B0000}"/>
    <cellStyle name="Standard 3 2 2 4 5 4" xfId="2208" xr:uid="{00000000-0005-0000-0000-0000EC0B0000}"/>
    <cellStyle name="Standard 3 2 2 4 6" xfId="326" xr:uid="{00000000-0005-0000-0000-0000ED0B0000}"/>
    <cellStyle name="Standard 3 2 2 4 6 2" xfId="2649" xr:uid="{00000000-0005-0000-0000-0000EE0B0000}"/>
    <cellStyle name="Standard 3 2 2 4 7" xfId="1010" xr:uid="{00000000-0005-0000-0000-0000EF0B0000}"/>
    <cellStyle name="Standard 3 2 2 4 7 2" xfId="3333" xr:uid="{00000000-0005-0000-0000-0000F00B0000}"/>
    <cellStyle name="Standard 3 2 2 4 8" xfId="2379" xr:uid="{00000000-0005-0000-0000-0000F10B0000}"/>
    <cellStyle name="Standard 3 2 2 4 9" xfId="1695" xr:uid="{00000000-0005-0000-0000-0000F20B0000}"/>
    <cellStyle name="Standard 3 2 2 5" xfId="95" xr:uid="{00000000-0005-0000-0000-0000F30B0000}"/>
    <cellStyle name="Standard 3 2 2 5 2" xfId="266" xr:uid="{00000000-0005-0000-0000-0000F40B0000}"/>
    <cellStyle name="Standard 3 2 2 5 2 2" xfId="608" xr:uid="{00000000-0005-0000-0000-0000F50B0000}"/>
    <cellStyle name="Standard 3 2 2 5 2 2 2" xfId="2931" xr:uid="{00000000-0005-0000-0000-0000F60B0000}"/>
    <cellStyle name="Standard 3 2 2 5 2 3" xfId="1292" xr:uid="{00000000-0005-0000-0000-0000F70B0000}"/>
    <cellStyle name="Standard 3 2 2 5 2 3 2" xfId="3615" xr:uid="{00000000-0005-0000-0000-0000F80B0000}"/>
    <cellStyle name="Standard 3 2 2 5 2 4" xfId="2589" xr:uid="{00000000-0005-0000-0000-0000F90B0000}"/>
    <cellStyle name="Standard 3 2 2 5 2 5" xfId="1977" xr:uid="{00000000-0005-0000-0000-0000FA0B0000}"/>
    <cellStyle name="Standard 3 2 2 5 3" xfId="779" xr:uid="{00000000-0005-0000-0000-0000FB0B0000}"/>
    <cellStyle name="Standard 3 2 2 5 3 2" xfId="1463" xr:uid="{00000000-0005-0000-0000-0000FC0B0000}"/>
    <cellStyle name="Standard 3 2 2 5 3 2 2" xfId="3786" xr:uid="{00000000-0005-0000-0000-0000FD0B0000}"/>
    <cellStyle name="Standard 3 2 2 5 3 3" xfId="3102" xr:uid="{00000000-0005-0000-0000-0000FE0B0000}"/>
    <cellStyle name="Standard 3 2 2 5 3 4" xfId="2148" xr:uid="{00000000-0005-0000-0000-0000FF0B0000}"/>
    <cellStyle name="Standard 3 2 2 5 4" xfId="950" xr:uid="{00000000-0005-0000-0000-0000000C0000}"/>
    <cellStyle name="Standard 3 2 2 5 4 2" xfId="1634" xr:uid="{00000000-0005-0000-0000-0000010C0000}"/>
    <cellStyle name="Standard 3 2 2 5 4 2 2" xfId="3957" xr:uid="{00000000-0005-0000-0000-0000020C0000}"/>
    <cellStyle name="Standard 3 2 2 5 4 3" xfId="3273" xr:uid="{00000000-0005-0000-0000-0000030C0000}"/>
    <cellStyle name="Standard 3 2 2 5 4 4" xfId="2319" xr:uid="{00000000-0005-0000-0000-0000040C0000}"/>
    <cellStyle name="Standard 3 2 2 5 5" xfId="437" xr:uid="{00000000-0005-0000-0000-0000050C0000}"/>
    <cellStyle name="Standard 3 2 2 5 5 2" xfId="2760" xr:uid="{00000000-0005-0000-0000-0000060C0000}"/>
    <cellStyle name="Standard 3 2 2 5 6" xfId="1121" xr:uid="{00000000-0005-0000-0000-0000070C0000}"/>
    <cellStyle name="Standard 3 2 2 5 6 2" xfId="3444" xr:uid="{00000000-0005-0000-0000-0000080C0000}"/>
    <cellStyle name="Standard 3 2 2 5 7" xfId="2418" xr:uid="{00000000-0005-0000-0000-0000090C0000}"/>
    <cellStyle name="Standard 3 2 2 5 8" xfId="1806" xr:uid="{00000000-0005-0000-0000-00000A0C0000}"/>
    <cellStyle name="Standard 3 2 2 6" xfId="104" xr:uid="{00000000-0005-0000-0000-00000B0C0000}"/>
    <cellStyle name="Standard 3 2 2 6 2" xfId="275" xr:uid="{00000000-0005-0000-0000-00000C0C0000}"/>
    <cellStyle name="Standard 3 2 2 6 2 2" xfId="617" xr:uid="{00000000-0005-0000-0000-00000D0C0000}"/>
    <cellStyle name="Standard 3 2 2 6 2 2 2" xfId="2940" xr:uid="{00000000-0005-0000-0000-00000E0C0000}"/>
    <cellStyle name="Standard 3 2 2 6 2 3" xfId="1301" xr:uid="{00000000-0005-0000-0000-00000F0C0000}"/>
    <cellStyle name="Standard 3 2 2 6 2 3 2" xfId="3624" xr:uid="{00000000-0005-0000-0000-0000100C0000}"/>
    <cellStyle name="Standard 3 2 2 6 2 4" xfId="2598" xr:uid="{00000000-0005-0000-0000-0000110C0000}"/>
    <cellStyle name="Standard 3 2 2 6 2 5" xfId="1986" xr:uid="{00000000-0005-0000-0000-0000120C0000}"/>
    <cellStyle name="Standard 3 2 2 6 3" xfId="788" xr:uid="{00000000-0005-0000-0000-0000130C0000}"/>
    <cellStyle name="Standard 3 2 2 6 3 2" xfId="1472" xr:uid="{00000000-0005-0000-0000-0000140C0000}"/>
    <cellStyle name="Standard 3 2 2 6 3 2 2" xfId="3795" xr:uid="{00000000-0005-0000-0000-0000150C0000}"/>
    <cellStyle name="Standard 3 2 2 6 3 3" xfId="3111" xr:uid="{00000000-0005-0000-0000-0000160C0000}"/>
    <cellStyle name="Standard 3 2 2 6 3 4" xfId="2157" xr:uid="{00000000-0005-0000-0000-0000170C0000}"/>
    <cellStyle name="Standard 3 2 2 6 4" xfId="959" xr:uid="{00000000-0005-0000-0000-0000180C0000}"/>
    <cellStyle name="Standard 3 2 2 6 4 2" xfId="1643" xr:uid="{00000000-0005-0000-0000-0000190C0000}"/>
    <cellStyle name="Standard 3 2 2 6 4 2 2" xfId="3966" xr:uid="{00000000-0005-0000-0000-00001A0C0000}"/>
    <cellStyle name="Standard 3 2 2 6 4 3" xfId="3282" xr:uid="{00000000-0005-0000-0000-00001B0C0000}"/>
    <cellStyle name="Standard 3 2 2 6 4 4" xfId="2328" xr:uid="{00000000-0005-0000-0000-00001C0C0000}"/>
    <cellStyle name="Standard 3 2 2 6 5" xfId="446" xr:uid="{00000000-0005-0000-0000-00001D0C0000}"/>
    <cellStyle name="Standard 3 2 2 6 5 2" xfId="2769" xr:uid="{00000000-0005-0000-0000-00001E0C0000}"/>
    <cellStyle name="Standard 3 2 2 6 6" xfId="1130" xr:uid="{00000000-0005-0000-0000-00001F0C0000}"/>
    <cellStyle name="Standard 3 2 2 6 6 2" xfId="3453" xr:uid="{00000000-0005-0000-0000-0000200C0000}"/>
    <cellStyle name="Standard 3 2 2 6 7" xfId="2427" xr:uid="{00000000-0005-0000-0000-0000210C0000}"/>
    <cellStyle name="Standard 3 2 2 6 8" xfId="1815" xr:uid="{00000000-0005-0000-0000-0000220C0000}"/>
    <cellStyle name="Standard 3 2 2 7" xfId="113" xr:uid="{00000000-0005-0000-0000-0000230C0000}"/>
    <cellStyle name="Standard 3 2 2 7 2" xfId="284" xr:uid="{00000000-0005-0000-0000-0000240C0000}"/>
    <cellStyle name="Standard 3 2 2 7 2 2" xfId="626" xr:uid="{00000000-0005-0000-0000-0000250C0000}"/>
    <cellStyle name="Standard 3 2 2 7 2 2 2" xfId="2949" xr:uid="{00000000-0005-0000-0000-0000260C0000}"/>
    <cellStyle name="Standard 3 2 2 7 2 3" xfId="1310" xr:uid="{00000000-0005-0000-0000-0000270C0000}"/>
    <cellStyle name="Standard 3 2 2 7 2 3 2" xfId="3633" xr:uid="{00000000-0005-0000-0000-0000280C0000}"/>
    <cellStyle name="Standard 3 2 2 7 2 4" xfId="2607" xr:uid="{00000000-0005-0000-0000-0000290C0000}"/>
    <cellStyle name="Standard 3 2 2 7 2 5" xfId="1995" xr:uid="{00000000-0005-0000-0000-00002A0C0000}"/>
    <cellStyle name="Standard 3 2 2 7 3" xfId="797" xr:uid="{00000000-0005-0000-0000-00002B0C0000}"/>
    <cellStyle name="Standard 3 2 2 7 3 2" xfId="1481" xr:uid="{00000000-0005-0000-0000-00002C0C0000}"/>
    <cellStyle name="Standard 3 2 2 7 3 2 2" xfId="3804" xr:uid="{00000000-0005-0000-0000-00002D0C0000}"/>
    <cellStyle name="Standard 3 2 2 7 3 3" xfId="3120" xr:uid="{00000000-0005-0000-0000-00002E0C0000}"/>
    <cellStyle name="Standard 3 2 2 7 3 4" xfId="2166" xr:uid="{00000000-0005-0000-0000-00002F0C0000}"/>
    <cellStyle name="Standard 3 2 2 7 4" xfId="968" xr:uid="{00000000-0005-0000-0000-0000300C0000}"/>
    <cellStyle name="Standard 3 2 2 7 4 2" xfId="1652" xr:uid="{00000000-0005-0000-0000-0000310C0000}"/>
    <cellStyle name="Standard 3 2 2 7 4 2 2" xfId="3975" xr:uid="{00000000-0005-0000-0000-0000320C0000}"/>
    <cellStyle name="Standard 3 2 2 7 4 3" xfId="3291" xr:uid="{00000000-0005-0000-0000-0000330C0000}"/>
    <cellStyle name="Standard 3 2 2 7 4 4" xfId="2337" xr:uid="{00000000-0005-0000-0000-0000340C0000}"/>
    <cellStyle name="Standard 3 2 2 7 5" xfId="455" xr:uid="{00000000-0005-0000-0000-0000350C0000}"/>
    <cellStyle name="Standard 3 2 2 7 5 2" xfId="2778" xr:uid="{00000000-0005-0000-0000-0000360C0000}"/>
    <cellStyle name="Standard 3 2 2 7 6" xfId="1139" xr:uid="{00000000-0005-0000-0000-0000370C0000}"/>
    <cellStyle name="Standard 3 2 2 7 6 2" xfId="3462" xr:uid="{00000000-0005-0000-0000-0000380C0000}"/>
    <cellStyle name="Standard 3 2 2 7 7" xfId="2436" xr:uid="{00000000-0005-0000-0000-0000390C0000}"/>
    <cellStyle name="Standard 3 2 2 7 8" xfId="1824" xr:uid="{00000000-0005-0000-0000-00003A0C0000}"/>
    <cellStyle name="Standard 3 2 2 8" xfId="191" xr:uid="{00000000-0005-0000-0000-00003B0C0000}"/>
    <cellStyle name="Standard 3 2 2 8 2" xfId="533" xr:uid="{00000000-0005-0000-0000-00003C0C0000}"/>
    <cellStyle name="Standard 3 2 2 8 2 2" xfId="1217" xr:uid="{00000000-0005-0000-0000-00003D0C0000}"/>
    <cellStyle name="Standard 3 2 2 8 2 2 2" xfId="3540" xr:uid="{00000000-0005-0000-0000-00003E0C0000}"/>
    <cellStyle name="Standard 3 2 2 8 2 3" xfId="2856" xr:uid="{00000000-0005-0000-0000-00003F0C0000}"/>
    <cellStyle name="Standard 3 2 2 8 2 4" xfId="1902" xr:uid="{00000000-0005-0000-0000-0000400C0000}"/>
    <cellStyle name="Standard 3 2 2 8 3" xfId="704" xr:uid="{00000000-0005-0000-0000-0000410C0000}"/>
    <cellStyle name="Standard 3 2 2 8 3 2" xfId="1388" xr:uid="{00000000-0005-0000-0000-0000420C0000}"/>
    <cellStyle name="Standard 3 2 2 8 3 2 2" xfId="3711" xr:uid="{00000000-0005-0000-0000-0000430C0000}"/>
    <cellStyle name="Standard 3 2 2 8 3 3" xfId="3027" xr:uid="{00000000-0005-0000-0000-0000440C0000}"/>
    <cellStyle name="Standard 3 2 2 8 3 4" xfId="2073" xr:uid="{00000000-0005-0000-0000-0000450C0000}"/>
    <cellStyle name="Standard 3 2 2 8 4" xfId="875" xr:uid="{00000000-0005-0000-0000-0000460C0000}"/>
    <cellStyle name="Standard 3 2 2 8 4 2" xfId="1559" xr:uid="{00000000-0005-0000-0000-0000470C0000}"/>
    <cellStyle name="Standard 3 2 2 8 4 2 2" xfId="3882" xr:uid="{00000000-0005-0000-0000-0000480C0000}"/>
    <cellStyle name="Standard 3 2 2 8 4 3" xfId="3198" xr:uid="{00000000-0005-0000-0000-0000490C0000}"/>
    <cellStyle name="Standard 3 2 2 8 4 4" xfId="2244" xr:uid="{00000000-0005-0000-0000-00004A0C0000}"/>
    <cellStyle name="Standard 3 2 2 8 5" xfId="362" xr:uid="{00000000-0005-0000-0000-00004B0C0000}"/>
    <cellStyle name="Standard 3 2 2 8 5 2" xfId="2685" xr:uid="{00000000-0005-0000-0000-00004C0C0000}"/>
    <cellStyle name="Standard 3 2 2 8 6" xfId="1046" xr:uid="{00000000-0005-0000-0000-00004D0C0000}"/>
    <cellStyle name="Standard 3 2 2 8 6 2" xfId="3369" xr:uid="{00000000-0005-0000-0000-00004E0C0000}"/>
    <cellStyle name="Standard 3 2 2 8 7" xfId="2514" xr:uid="{00000000-0005-0000-0000-00004F0C0000}"/>
    <cellStyle name="Standard 3 2 2 8 8" xfId="1731" xr:uid="{00000000-0005-0000-0000-0000500C0000}"/>
    <cellStyle name="Standard 3 2 2 9" xfId="119" xr:uid="{00000000-0005-0000-0000-0000510C0000}"/>
    <cellStyle name="Standard 3 2 2 9 2" xfId="461" xr:uid="{00000000-0005-0000-0000-0000520C0000}"/>
    <cellStyle name="Standard 3 2 2 9 2 2" xfId="2784" xr:uid="{00000000-0005-0000-0000-0000530C0000}"/>
    <cellStyle name="Standard 3 2 2 9 3" xfId="1145" xr:uid="{00000000-0005-0000-0000-0000540C0000}"/>
    <cellStyle name="Standard 3 2 2 9 3 2" xfId="3468" xr:uid="{00000000-0005-0000-0000-0000550C0000}"/>
    <cellStyle name="Standard 3 2 2 9 4" xfId="2442" xr:uid="{00000000-0005-0000-0000-0000560C0000}"/>
    <cellStyle name="Standard 3 2 2 9 5" xfId="1830" xr:uid="{00000000-0005-0000-0000-0000570C0000}"/>
    <cellStyle name="Standard 3 2 3" xfId="24" xr:uid="{00000000-0005-0000-0000-0000580C0000}"/>
    <cellStyle name="Standard 3 2 3 10" xfId="809" xr:uid="{00000000-0005-0000-0000-0000590C0000}"/>
    <cellStyle name="Standard 3 2 3 10 2" xfId="1493" xr:uid="{00000000-0005-0000-0000-00005A0C0000}"/>
    <cellStyle name="Standard 3 2 3 10 2 2" xfId="3816" xr:uid="{00000000-0005-0000-0000-00005B0C0000}"/>
    <cellStyle name="Standard 3 2 3 10 3" xfId="3132" xr:uid="{00000000-0005-0000-0000-00005C0C0000}"/>
    <cellStyle name="Standard 3 2 3 10 4" xfId="2178" xr:uid="{00000000-0005-0000-0000-00005D0C0000}"/>
    <cellStyle name="Standard 3 2 3 11" xfId="296" xr:uid="{00000000-0005-0000-0000-00005E0C0000}"/>
    <cellStyle name="Standard 3 2 3 11 2" xfId="2619" xr:uid="{00000000-0005-0000-0000-00005F0C0000}"/>
    <cellStyle name="Standard 3 2 3 12" xfId="980" xr:uid="{00000000-0005-0000-0000-0000600C0000}"/>
    <cellStyle name="Standard 3 2 3 12 2" xfId="3303" xr:uid="{00000000-0005-0000-0000-0000610C0000}"/>
    <cellStyle name="Standard 3 2 3 13" xfId="2349" xr:uid="{00000000-0005-0000-0000-0000620C0000}"/>
    <cellStyle name="Standard 3 2 3 14" xfId="1665" xr:uid="{00000000-0005-0000-0000-0000630C0000}"/>
    <cellStyle name="Standard 3 2 3 2" xfId="43" xr:uid="{00000000-0005-0000-0000-0000640C0000}"/>
    <cellStyle name="Standard 3 2 3 2 10" xfId="1683" xr:uid="{00000000-0005-0000-0000-0000650C0000}"/>
    <cellStyle name="Standard 3 2 3 2 2" xfId="79" xr:uid="{00000000-0005-0000-0000-0000660C0000}"/>
    <cellStyle name="Standard 3 2 3 2 2 2" xfId="251" xr:uid="{00000000-0005-0000-0000-0000670C0000}"/>
    <cellStyle name="Standard 3 2 3 2 2 2 2" xfId="593" xr:uid="{00000000-0005-0000-0000-0000680C0000}"/>
    <cellStyle name="Standard 3 2 3 2 2 2 2 2" xfId="1277" xr:uid="{00000000-0005-0000-0000-0000690C0000}"/>
    <cellStyle name="Standard 3 2 3 2 2 2 2 2 2" xfId="3600" xr:uid="{00000000-0005-0000-0000-00006A0C0000}"/>
    <cellStyle name="Standard 3 2 3 2 2 2 2 3" xfId="2916" xr:uid="{00000000-0005-0000-0000-00006B0C0000}"/>
    <cellStyle name="Standard 3 2 3 2 2 2 2 4" xfId="1962" xr:uid="{00000000-0005-0000-0000-00006C0C0000}"/>
    <cellStyle name="Standard 3 2 3 2 2 2 3" xfId="764" xr:uid="{00000000-0005-0000-0000-00006D0C0000}"/>
    <cellStyle name="Standard 3 2 3 2 2 2 3 2" xfId="1448" xr:uid="{00000000-0005-0000-0000-00006E0C0000}"/>
    <cellStyle name="Standard 3 2 3 2 2 2 3 2 2" xfId="3771" xr:uid="{00000000-0005-0000-0000-00006F0C0000}"/>
    <cellStyle name="Standard 3 2 3 2 2 2 3 3" xfId="3087" xr:uid="{00000000-0005-0000-0000-0000700C0000}"/>
    <cellStyle name="Standard 3 2 3 2 2 2 3 4" xfId="2133" xr:uid="{00000000-0005-0000-0000-0000710C0000}"/>
    <cellStyle name="Standard 3 2 3 2 2 2 4" xfId="935" xr:uid="{00000000-0005-0000-0000-0000720C0000}"/>
    <cellStyle name="Standard 3 2 3 2 2 2 4 2" xfId="1619" xr:uid="{00000000-0005-0000-0000-0000730C0000}"/>
    <cellStyle name="Standard 3 2 3 2 2 2 4 2 2" xfId="3942" xr:uid="{00000000-0005-0000-0000-0000740C0000}"/>
    <cellStyle name="Standard 3 2 3 2 2 2 4 3" xfId="3258" xr:uid="{00000000-0005-0000-0000-0000750C0000}"/>
    <cellStyle name="Standard 3 2 3 2 2 2 4 4" xfId="2304" xr:uid="{00000000-0005-0000-0000-0000760C0000}"/>
    <cellStyle name="Standard 3 2 3 2 2 2 5" xfId="422" xr:uid="{00000000-0005-0000-0000-0000770C0000}"/>
    <cellStyle name="Standard 3 2 3 2 2 2 5 2" xfId="2745" xr:uid="{00000000-0005-0000-0000-0000780C0000}"/>
    <cellStyle name="Standard 3 2 3 2 2 2 6" xfId="1106" xr:uid="{00000000-0005-0000-0000-0000790C0000}"/>
    <cellStyle name="Standard 3 2 3 2 2 2 6 2" xfId="3429" xr:uid="{00000000-0005-0000-0000-00007A0C0000}"/>
    <cellStyle name="Standard 3 2 3 2 2 2 7" xfId="2574" xr:uid="{00000000-0005-0000-0000-00007B0C0000}"/>
    <cellStyle name="Standard 3 2 3 2 2 2 8" xfId="1791" xr:uid="{00000000-0005-0000-0000-00007C0C0000}"/>
    <cellStyle name="Standard 3 2 3 2 2 3" xfId="179" xr:uid="{00000000-0005-0000-0000-00007D0C0000}"/>
    <cellStyle name="Standard 3 2 3 2 2 3 2" xfId="521" xr:uid="{00000000-0005-0000-0000-00007E0C0000}"/>
    <cellStyle name="Standard 3 2 3 2 2 3 2 2" xfId="2844" xr:uid="{00000000-0005-0000-0000-00007F0C0000}"/>
    <cellStyle name="Standard 3 2 3 2 2 3 3" xfId="1205" xr:uid="{00000000-0005-0000-0000-0000800C0000}"/>
    <cellStyle name="Standard 3 2 3 2 2 3 3 2" xfId="3528" xr:uid="{00000000-0005-0000-0000-0000810C0000}"/>
    <cellStyle name="Standard 3 2 3 2 2 3 4" xfId="2502" xr:uid="{00000000-0005-0000-0000-0000820C0000}"/>
    <cellStyle name="Standard 3 2 3 2 2 3 5" xfId="1890" xr:uid="{00000000-0005-0000-0000-0000830C0000}"/>
    <cellStyle name="Standard 3 2 3 2 2 4" xfId="692" xr:uid="{00000000-0005-0000-0000-0000840C0000}"/>
    <cellStyle name="Standard 3 2 3 2 2 4 2" xfId="1376" xr:uid="{00000000-0005-0000-0000-0000850C0000}"/>
    <cellStyle name="Standard 3 2 3 2 2 4 2 2" xfId="3699" xr:uid="{00000000-0005-0000-0000-0000860C0000}"/>
    <cellStyle name="Standard 3 2 3 2 2 4 3" xfId="3015" xr:uid="{00000000-0005-0000-0000-0000870C0000}"/>
    <cellStyle name="Standard 3 2 3 2 2 4 4" xfId="2061" xr:uid="{00000000-0005-0000-0000-0000880C0000}"/>
    <cellStyle name="Standard 3 2 3 2 2 5" xfId="863" xr:uid="{00000000-0005-0000-0000-0000890C0000}"/>
    <cellStyle name="Standard 3 2 3 2 2 5 2" xfId="1547" xr:uid="{00000000-0005-0000-0000-00008A0C0000}"/>
    <cellStyle name="Standard 3 2 3 2 2 5 2 2" xfId="3870" xr:uid="{00000000-0005-0000-0000-00008B0C0000}"/>
    <cellStyle name="Standard 3 2 3 2 2 5 3" xfId="3186" xr:uid="{00000000-0005-0000-0000-00008C0C0000}"/>
    <cellStyle name="Standard 3 2 3 2 2 5 4" xfId="2232" xr:uid="{00000000-0005-0000-0000-00008D0C0000}"/>
    <cellStyle name="Standard 3 2 3 2 2 6" xfId="350" xr:uid="{00000000-0005-0000-0000-00008E0C0000}"/>
    <cellStyle name="Standard 3 2 3 2 2 6 2" xfId="2673" xr:uid="{00000000-0005-0000-0000-00008F0C0000}"/>
    <cellStyle name="Standard 3 2 3 2 2 7" xfId="1034" xr:uid="{00000000-0005-0000-0000-0000900C0000}"/>
    <cellStyle name="Standard 3 2 3 2 2 7 2" xfId="3357" xr:uid="{00000000-0005-0000-0000-0000910C0000}"/>
    <cellStyle name="Standard 3 2 3 2 2 8" xfId="2403" xr:uid="{00000000-0005-0000-0000-0000920C0000}"/>
    <cellStyle name="Standard 3 2 3 2 2 9" xfId="1719" xr:uid="{00000000-0005-0000-0000-0000930C0000}"/>
    <cellStyle name="Standard 3 2 3 2 3" xfId="215" xr:uid="{00000000-0005-0000-0000-0000940C0000}"/>
    <cellStyle name="Standard 3 2 3 2 3 2" xfId="557" xr:uid="{00000000-0005-0000-0000-0000950C0000}"/>
    <cellStyle name="Standard 3 2 3 2 3 2 2" xfId="1241" xr:uid="{00000000-0005-0000-0000-0000960C0000}"/>
    <cellStyle name="Standard 3 2 3 2 3 2 2 2" xfId="3564" xr:uid="{00000000-0005-0000-0000-0000970C0000}"/>
    <cellStyle name="Standard 3 2 3 2 3 2 3" xfId="2880" xr:uid="{00000000-0005-0000-0000-0000980C0000}"/>
    <cellStyle name="Standard 3 2 3 2 3 2 4" xfId="1926" xr:uid="{00000000-0005-0000-0000-0000990C0000}"/>
    <cellStyle name="Standard 3 2 3 2 3 3" xfId="728" xr:uid="{00000000-0005-0000-0000-00009A0C0000}"/>
    <cellStyle name="Standard 3 2 3 2 3 3 2" xfId="1412" xr:uid="{00000000-0005-0000-0000-00009B0C0000}"/>
    <cellStyle name="Standard 3 2 3 2 3 3 2 2" xfId="3735" xr:uid="{00000000-0005-0000-0000-00009C0C0000}"/>
    <cellStyle name="Standard 3 2 3 2 3 3 3" xfId="3051" xr:uid="{00000000-0005-0000-0000-00009D0C0000}"/>
    <cellStyle name="Standard 3 2 3 2 3 3 4" xfId="2097" xr:uid="{00000000-0005-0000-0000-00009E0C0000}"/>
    <cellStyle name="Standard 3 2 3 2 3 4" xfId="899" xr:uid="{00000000-0005-0000-0000-00009F0C0000}"/>
    <cellStyle name="Standard 3 2 3 2 3 4 2" xfId="1583" xr:uid="{00000000-0005-0000-0000-0000A00C0000}"/>
    <cellStyle name="Standard 3 2 3 2 3 4 2 2" xfId="3906" xr:uid="{00000000-0005-0000-0000-0000A10C0000}"/>
    <cellStyle name="Standard 3 2 3 2 3 4 3" xfId="3222" xr:uid="{00000000-0005-0000-0000-0000A20C0000}"/>
    <cellStyle name="Standard 3 2 3 2 3 4 4" xfId="2268" xr:uid="{00000000-0005-0000-0000-0000A30C0000}"/>
    <cellStyle name="Standard 3 2 3 2 3 5" xfId="386" xr:uid="{00000000-0005-0000-0000-0000A40C0000}"/>
    <cellStyle name="Standard 3 2 3 2 3 5 2" xfId="2709" xr:uid="{00000000-0005-0000-0000-0000A50C0000}"/>
    <cellStyle name="Standard 3 2 3 2 3 6" xfId="1070" xr:uid="{00000000-0005-0000-0000-0000A60C0000}"/>
    <cellStyle name="Standard 3 2 3 2 3 6 2" xfId="3393" xr:uid="{00000000-0005-0000-0000-0000A70C0000}"/>
    <cellStyle name="Standard 3 2 3 2 3 7" xfId="2538" xr:uid="{00000000-0005-0000-0000-0000A80C0000}"/>
    <cellStyle name="Standard 3 2 3 2 3 8" xfId="1755" xr:uid="{00000000-0005-0000-0000-0000A90C0000}"/>
    <cellStyle name="Standard 3 2 3 2 4" xfId="143" xr:uid="{00000000-0005-0000-0000-0000AA0C0000}"/>
    <cellStyle name="Standard 3 2 3 2 4 2" xfId="485" xr:uid="{00000000-0005-0000-0000-0000AB0C0000}"/>
    <cellStyle name="Standard 3 2 3 2 4 2 2" xfId="2808" xr:uid="{00000000-0005-0000-0000-0000AC0C0000}"/>
    <cellStyle name="Standard 3 2 3 2 4 3" xfId="1169" xr:uid="{00000000-0005-0000-0000-0000AD0C0000}"/>
    <cellStyle name="Standard 3 2 3 2 4 3 2" xfId="3492" xr:uid="{00000000-0005-0000-0000-0000AE0C0000}"/>
    <cellStyle name="Standard 3 2 3 2 4 4" xfId="2466" xr:uid="{00000000-0005-0000-0000-0000AF0C0000}"/>
    <cellStyle name="Standard 3 2 3 2 4 5" xfId="1854" xr:uid="{00000000-0005-0000-0000-0000B00C0000}"/>
    <cellStyle name="Standard 3 2 3 2 5" xfId="656" xr:uid="{00000000-0005-0000-0000-0000B10C0000}"/>
    <cellStyle name="Standard 3 2 3 2 5 2" xfId="1340" xr:uid="{00000000-0005-0000-0000-0000B20C0000}"/>
    <cellStyle name="Standard 3 2 3 2 5 2 2" xfId="3663" xr:uid="{00000000-0005-0000-0000-0000B30C0000}"/>
    <cellStyle name="Standard 3 2 3 2 5 3" xfId="2979" xr:uid="{00000000-0005-0000-0000-0000B40C0000}"/>
    <cellStyle name="Standard 3 2 3 2 5 4" xfId="2025" xr:uid="{00000000-0005-0000-0000-0000B50C0000}"/>
    <cellStyle name="Standard 3 2 3 2 6" xfId="827" xr:uid="{00000000-0005-0000-0000-0000B60C0000}"/>
    <cellStyle name="Standard 3 2 3 2 6 2" xfId="1511" xr:uid="{00000000-0005-0000-0000-0000B70C0000}"/>
    <cellStyle name="Standard 3 2 3 2 6 2 2" xfId="3834" xr:uid="{00000000-0005-0000-0000-0000B80C0000}"/>
    <cellStyle name="Standard 3 2 3 2 6 3" xfId="3150" xr:uid="{00000000-0005-0000-0000-0000B90C0000}"/>
    <cellStyle name="Standard 3 2 3 2 6 4" xfId="2196" xr:uid="{00000000-0005-0000-0000-0000BA0C0000}"/>
    <cellStyle name="Standard 3 2 3 2 7" xfId="314" xr:uid="{00000000-0005-0000-0000-0000BB0C0000}"/>
    <cellStyle name="Standard 3 2 3 2 7 2" xfId="2637" xr:uid="{00000000-0005-0000-0000-0000BC0C0000}"/>
    <cellStyle name="Standard 3 2 3 2 8" xfId="998" xr:uid="{00000000-0005-0000-0000-0000BD0C0000}"/>
    <cellStyle name="Standard 3 2 3 2 8 2" xfId="3321" xr:uid="{00000000-0005-0000-0000-0000BE0C0000}"/>
    <cellStyle name="Standard 3 2 3 2 9" xfId="2367" xr:uid="{00000000-0005-0000-0000-0000BF0C0000}"/>
    <cellStyle name="Standard 3 2 3 3" xfId="61" xr:uid="{00000000-0005-0000-0000-0000C00C0000}"/>
    <cellStyle name="Standard 3 2 3 3 2" xfId="233" xr:uid="{00000000-0005-0000-0000-0000C10C0000}"/>
    <cellStyle name="Standard 3 2 3 3 2 2" xfId="575" xr:uid="{00000000-0005-0000-0000-0000C20C0000}"/>
    <cellStyle name="Standard 3 2 3 3 2 2 2" xfId="1259" xr:uid="{00000000-0005-0000-0000-0000C30C0000}"/>
    <cellStyle name="Standard 3 2 3 3 2 2 2 2" xfId="3582" xr:uid="{00000000-0005-0000-0000-0000C40C0000}"/>
    <cellStyle name="Standard 3 2 3 3 2 2 3" xfId="2898" xr:uid="{00000000-0005-0000-0000-0000C50C0000}"/>
    <cellStyle name="Standard 3 2 3 3 2 2 4" xfId="1944" xr:uid="{00000000-0005-0000-0000-0000C60C0000}"/>
    <cellStyle name="Standard 3 2 3 3 2 3" xfId="746" xr:uid="{00000000-0005-0000-0000-0000C70C0000}"/>
    <cellStyle name="Standard 3 2 3 3 2 3 2" xfId="1430" xr:uid="{00000000-0005-0000-0000-0000C80C0000}"/>
    <cellStyle name="Standard 3 2 3 3 2 3 2 2" xfId="3753" xr:uid="{00000000-0005-0000-0000-0000C90C0000}"/>
    <cellStyle name="Standard 3 2 3 3 2 3 3" xfId="3069" xr:uid="{00000000-0005-0000-0000-0000CA0C0000}"/>
    <cellStyle name="Standard 3 2 3 3 2 3 4" xfId="2115" xr:uid="{00000000-0005-0000-0000-0000CB0C0000}"/>
    <cellStyle name="Standard 3 2 3 3 2 4" xfId="917" xr:uid="{00000000-0005-0000-0000-0000CC0C0000}"/>
    <cellStyle name="Standard 3 2 3 3 2 4 2" xfId="1601" xr:uid="{00000000-0005-0000-0000-0000CD0C0000}"/>
    <cellStyle name="Standard 3 2 3 3 2 4 2 2" xfId="3924" xr:uid="{00000000-0005-0000-0000-0000CE0C0000}"/>
    <cellStyle name="Standard 3 2 3 3 2 4 3" xfId="3240" xr:uid="{00000000-0005-0000-0000-0000CF0C0000}"/>
    <cellStyle name="Standard 3 2 3 3 2 4 4" xfId="2286" xr:uid="{00000000-0005-0000-0000-0000D00C0000}"/>
    <cellStyle name="Standard 3 2 3 3 2 5" xfId="404" xr:uid="{00000000-0005-0000-0000-0000D10C0000}"/>
    <cellStyle name="Standard 3 2 3 3 2 5 2" xfId="2727" xr:uid="{00000000-0005-0000-0000-0000D20C0000}"/>
    <cellStyle name="Standard 3 2 3 3 2 6" xfId="1088" xr:uid="{00000000-0005-0000-0000-0000D30C0000}"/>
    <cellStyle name="Standard 3 2 3 3 2 6 2" xfId="3411" xr:uid="{00000000-0005-0000-0000-0000D40C0000}"/>
    <cellStyle name="Standard 3 2 3 3 2 7" xfId="2556" xr:uid="{00000000-0005-0000-0000-0000D50C0000}"/>
    <cellStyle name="Standard 3 2 3 3 2 8" xfId="1773" xr:uid="{00000000-0005-0000-0000-0000D60C0000}"/>
    <cellStyle name="Standard 3 2 3 3 3" xfId="161" xr:uid="{00000000-0005-0000-0000-0000D70C0000}"/>
    <cellStyle name="Standard 3 2 3 3 3 2" xfId="503" xr:uid="{00000000-0005-0000-0000-0000D80C0000}"/>
    <cellStyle name="Standard 3 2 3 3 3 2 2" xfId="2826" xr:uid="{00000000-0005-0000-0000-0000D90C0000}"/>
    <cellStyle name="Standard 3 2 3 3 3 3" xfId="1187" xr:uid="{00000000-0005-0000-0000-0000DA0C0000}"/>
    <cellStyle name="Standard 3 2 3 3 3 3 2" xfId="3510" xr:uid="{00000000-0005-0000-0000-0000DB0C0000}"/>
    <cellStyle name="Standard 3 2 3 3 3 4" xfId="2484" xr:uid="{00000000-0005-0000-0000-0000DC0C0000}"/>
    <cellStyle name="Standard 3 2 3 3 3 5" xfId="1872" xr:uid="{00000000-0005-0000-0000-0000DD0C0000}"/>
    <cellStyle name="Standard 3 2 3 3 4" xfId="674" xr:uid="{00000000-0005-0000-0000-0000DE0C0000}"/>
    <cellStyle name="Standard 3 2 3 3 4 2" xfId="1358" xr:uid="{00000000-0005-0000-0000-0000DF0C0000}"/>
    <cellStyle name="Standard 3 2 3 3 4 2 2" xfId="3681" xr:uid="{00000000-0005-0000-0000-0000E00C0000}"/>
    <cellStyle name="Standard 3 2 3 3 4 3" xfId="2997" xr:uid="{00000000-0005-0000-0000-0000E10C0000}"/>
    <cellStyle name="Standard 3 2 3 3 4 4" xfId="2043" xr:uid="{00000000-0005-0000-0000-0000E20C0000}"/>
    <cellStyle name="Standard 3 2 3 3 5" xfId="845" xr:uid="{00000000-0005-0000-0000-0000E30C0000}"/>
    <cellStyle name="Standard 3 2 3 3 5 2" xfId="1529" xr:uid="{00000000-0005-0000-0000-0000E40C0000}"/>
    <cellStyle name="Standard 3 2 3 3 5 2 2" xfId="3852" xr:uid="{00000000-0005-0000-0000-0000E50C0000}"/>
    <cellStyle name="Standard 3 2 3 3 5 3" xfId="3168" xr:uid="{00000000-0005-0000-0000-0000E60C0000}"/>
    <cellStyle name="Standard 3 2 3 3 5 4" xfId="2214" xr:uid="{00000000-0005-0000-0000-0000E70C0000}"/>
    <cellStyle name="Standard 3 2 3 3 6" xfId="332" xr:uid="{00000000-0005-0000-0000-0000E80C0000}"/>
    <cellStyle name="Standard 3 2 3 3 6 2" xfId="2655" xr:uid="{00000000-0005-0000-0000-0000E90C0000}"/>
    <cellStyle name="Standard 3 2 3 3 7" xfId="1016" xr:uid="{00000000-0005-0000-0000-0000EA0C0000}"/>
    <cellStyle name="Standard 3 2 3 3 7 2" xfId="3339" xr:uid="{00000000-0005-0000-0000-0000EB0C0000}"/>
    <cellStyle name="Standard 3 2 3 3 8" xfId="2385" xr:uid="{00000000-0005-0000-0000-0000EC0C0000}"/>
    <cellStyle name="Standard 3 2 3 3 9" xfId="1701" xr:uid="{00000000-0005-0000-0000-0000ED0C0000}"/>
    <cellStyle name="Standard 3 2 3 4" xfId="92" xr:uid="{00000000-0005-0000-0000-0000EE0C0000}"/>
    <cellStyle name="Standard 3 2 3 4 2" xfId="263" xr:uid="{00000000-0005-0000-0000-0000EF0C0000}"/>
    <cellStyle name="Standard 3 2 3 4 2 2" xfId="605" xr:uid="{00000000-0005-0000-0000-0000F00C0000}"/>
    <cellStyle name="Standard 3 2 3 4 2 2 2" xfId="2928" xr:uid="{00000000-0005-0000-0000-0000F10C0000}"/>
    <cellStyle name="Standard 3 2 3 4 2 3" xfId="1289" xr:uid="{00000000-0005-0000-0000-0000F20C0000}"/>
    <cellStyle name="Standard 3 2 3 4 2 3 2" xfId="3612" xr:uid="{00000000-0005-0000-0000-0000F30C0000}"/>
    <cellStyle name="Standard 3 2 3 4 2 4" xfId="2586" xr:uid="{00000000-0005-0000-0000-0000F40C0000}"/>
    <cellStyle name="Standard 3 2 3 4 2 5" xfId="1974" xr:uid="{00000000-0005-0000-0000-0000F50C0000}"/>
    <cellStyle name="Standard 3 2 3 4 3" xfId="776" xr:uid="{00000000-0005-0000-0000-0000F60C0000}"/>
    <cellStyle name="Standard 3 2 3 4 3 2" xfId="1460" xr:uid="{00000000-0005-0000-0000-0000F70C0000}"/>
    <cellStyle name="Standard 3 2 3 4 3 2 2" xfId="3783" xr:uid="{00000000-0005-0000-0000-0000F80C0000}"/>
    <cellStyle name="Standard 3 2 3 4 3 3" xfId="3099" xr:uid="{00000000-0005-0000-0000-0000F90C0000}"/>
    <cellStyle name="Standard 3 2 3 4 3 4" xfId="2145" xr:uid="{00000000-0005-0000-0000-0000FA0C0000}"/>
    <cellStyle name="Standard 3 2 3 4 4" xfId="947" xr:uid="{00000000-0005-0000-0000-0000FB0C0000}"/>
    <cellStyle name="Standard 3 2 3 4 4 2" xfId="1631" xr:uid="{00000000-0005-0000-0000-0000FC0C0000}"/>
    <cellStyle name="Standard 3 2 3 4 4 2 2" xfId="3954" xr:uid="{00000000-0005-0000-0000-0000FD0C0000}"/>
    <cellStyle name="Standard 3 2 3 4 4 3" xfId="3270" xr:uid="{00000000-0005-0000-0000-0000FE0C0000}"/>
    <cellStyle name="Standard 3 2 3 4 4 4" xfId="2316" xr:uid="{00000000-0005-0000-0000-0000FF0C0000}"/>
    <cellStyle name="Standard 3 2 3 4 5" xfId="434" xr:uid="{00000000-0005-0000-0000-0000000D0000}"/>
    <cellStyle name="Standard 3 2 3 4 5 2" xfId="2757" xr:uid="{00000000-0005-0000-0000-0000010D0000}"/>
    <cellStyle name="Standard 3 2 3 4 6" xfId="1118" xr:uid="{00000000-0005-0000-0000-0000020D0000}"/>
    <cellStyle name="Standard 3 2 3 4 6 2" xfId="3441" xr:uid="{00000000-0005-0000-0000-0000030D0000}"/>
    <cellStyle name="Standard 3 2 3 4 7" xfId="2415" xr:uid="{00000000-0005-0000-0000-0000040D0000}"/>
    <cellStyle name="Standard 3 2 3 4 8" xfId="1803" xr:uid="{00000000-0005-0000-0000-0000050D0000}"/>
    <cellStyle name="Standard 3 2 3 5" xfId="101" xr:uid="{00000000-0005-0000-0000-0000060D0000}"/>
    <cellStyle name="Standard 3 2 3 5 2" xfId="272" xr:uid="{00000000-0005-0000-0000-0000070D0000}"/>
    <cellStyle name="Standard 3 2 3 5 2 2" xfId="614" xr:uid="{00000000-0005-0000-0000-0000080D0000}"/>
    <cellStyle name="Standard 3 2 3 5 2 2 2" xfId="2937" xr:uid="{00000000-0005-0000-0000-0000090D0000}"/>
    <cellStyle name="Standard 3 2 3 5 2 3" xfId="1298" xr:uid="{00000000-0005-0000-0000-00000A0D0000}"/>
    <cellStyle name="Standard 3 2 3 5 2 3 2" xfId="3621" xr:uid="{00000000-0005-0000-0000-00000B0D0000}"/>
    <cellStyle name="Standard 3 2 3 5 2 4" xfId="2595" xr:uid="{00000000-0005-0000-0000-00000C0D0000}"/>
    <cellStyle name="Standard 3 2 3 5 2 5" xfId="1983" xr:uid="{00000000-0005-0000-0000-00000D0D0000}"/>
    <cellStyle name="Standard 3 2 3 5 3" xfId="785" xr:uid="{00000000-0005-0000-0000-00000E0D0000}"/>
    <cellStyle name="Standard 3 2 3 5 3 2" xfId="1469" xr:uid="{00000000-0005-0000-0000-00000F0D0000}"/>
    <cellStyle name="Standard 3 2 3 5 3 2 2" xfId="3792" xr:uid="{00000000-0005-0000-0000-0000100D0000}"/>
    <cellStyle name="Standard 3 2 3 5 3 3" xfId="3108" xr:uid="{00000000-0005-0000-0000-0000110D0000}"/>
    <cellStyle name="Standard 3 2 3 5 3 4" xfId="2154" xr:uid="{00000000-0005-0000-0000-0000120D0000}"/>
    <cellStyle name="Standard 3 2 3 5 4" xfId="956" xr:uid="{00000000-0005-0000-0000-0000130D0000}"/>
    <cellStyle name="Standard 3 2 3 5 4 2" xfId="1640" xr:uid="{00000000-0005-0000-0000-0000140D0000}"/>
    <cellStyle name="Standard 3 2 3 5 4 2 2" xfId="3963" xr:uid="{00000000-0005-0000-0000-0000150D0000}"/>
    <cellStyle name="Standard 3 2 3 5 4 3" xfId="3279" xr:uid="{00000000-0005-0000-0000-0000160D0000}"/>
    <cellStyle name="Standard 3 2 3 5 4 4" xfId="2325" xr:uid="{00000000-0005-0000-0000-0000170D0000}"/>
    <cellStyle name="Standard 3 2 3 5 5" xfId="443" xr:uid="{00000000-0005-0000-0000-0000180D0000}"/>
    <cellStyle name="Standard 3 2 3 5 5 2" xfId="2766" xr:uid="{00000000-0005-0000-0000-0000190D0000}"/>
    <cellStyle name="Standard 3 2 3 5 6" xfId="1127" xr:uid="{00000000-0005-0000-0000-00001A0D0000}"/>
    <cellStyle name="Standard 3 2 3 5 6 2" xfId="3450" xr:uid="{00000000-0005-0000-0000-00001B0D0000}"/>
    <cellStyle name="Standard 3 2 3 5 7" xfId="2424" xr:uid="{00000000-0005-0000-0000-00001C0D0000}"/>
    <cellStyle name="Standard 3 2 3 5 8" xfId="1812" xr:uid="{00000000-0005-0000-0000-00001D0D0000}"/>
    <cellStyle name="Standard 3 2 3 6" xfId="110" xr:uid="{00000000-0005-0000-0000-00001E0D0000}"/>
    <cellStyle name="Standard 3 2 3 6 2" xfId="281" xr:uid="{00000000-0005-0000-0000-00001F0D0000}"/>
    <cellStyle name="Standard 3 2 3 6 2 2" xfId="623" xr:uid="{00000000-0005-0000-0000-0000200D0000}"/>
    <cellStyle name="Standard 3 2 3 6 2 2 2" xfId="2946" xr:uid="{00000000-0005-0000-0000-0000210D0000}"/>
    <cellStyle name="Standard 3 2 3 6 2 3" xfId="1307" xr:uid="{00000000-0005-0000-0000-0000220D0000}"/>
    <cellStyle name="Standard 3 2 3 6 2 3 2" xfId="3630" xr:uid="{00000000-0005-0000-0000-0000230D0000}"/>
    <cellStyle name="Standard 3 2 3 6 2 4" xfId="2604" xr:uid="{00000000-0005-0000-0000-0000240D0000}"/>
    <cellStyle name="Standard 3 2 3 6 2 5" xfId="1992" xr:uid="{00000000-0005-0000-0000-0000250D0000}"/>
    <cellStyle name="Standard 3 2 3 6 3" xfId="794" xr:uid="{00000000-0005-0000-0000-0000260D0000}"/>
    <cellStyle name="Standard 3 2 3 6 3 2" xfId="1478" xr:uid="{00000000-0005-0000-0000-0000270D0000}"/>
    <cellStyle name="Standard 3 2 3 6 3 2 2" xfId="3801" xr:uid="{00000000-0005-0000-0000-0000280D0000}"/>
    <cellStyle name="Standard 3 2 3 6 3 3" xfId="3117" xr:uid="{00000000-0005-0000-0000-0000290D0000}"/>
    <cellStyle name="Standard 3 2 3 6 3 4" xfId="2163" xr:uid="{00000000-0005-0000-0000-00002A0D0000}"/>
    <cellStyle name="Standard 3 2 3 6 4" xfId="965" xr:uid="{00000000-0005-0000-0000-00002B0D0000}"/>
    <cellStyle name="Standard 3 2 3 6 4 2" xfId="1649" xr:uid="{00000000-0005-0000-0000-00002C0D0000}"/>
    <cellStyle name="Standard 3 2 3 6 4 2 2" xfId="3972" xr:uid="{00000000-0005-0000-0000-00002D0D0000}"/>
    <cellStyle name="Standard 3 2 3 6 4 3" xfId="3288" xr:uid="{00000000-0005-0000-0000-00002E0D0000}"/>
    <cellStyle name="Standard 3 2 3 6 4 4" xfId="2334" xr:uid="{00000000-0005-0000-0000-00002F0D0000}"/>
    <cellStyle name="Standard 3 2 3 6 5" xfId="452" xr:uid="{00000000-0005-0000-0000-0000300D0000}"/>
    <cellStyle name="Standard 3 2 3 6 5 2" xfId="2775" xr:uid="{00000000-0005-0000-0000-0000310D0000}"/>
    <cellStyle name="Standard 3 2 3 6 6" xfId="1136" xr:uid="{00000000-0005-0000-0000-0000320D0000}"/>
    <cellStyle name="Standard 3 2 3 6 6 2" xfId="3459" xr:uid="{00000000-0005-0000-0000-0000330D0000}"/>
    <cellStyle name="Standard 3 2 3 6 7" xfId="2433" xr:uid="{00000000-0005-0000-0000-0000340D0000}"/>
    <cellStyle name="Standard 3 2 3 6 8" xfId="1821" xr:uid="{00000000-0005-0000-0000-0000350D0000}"/>
    <cellStyle name="Standard 3 2 3 7" xfId="197" xr:uid="{00000000-0005-0000-0000-0000360D0000}"/>
    <cellStyle name="Standard 3 2 3 7 2" xfId="539" xr:uid="{00000000-0005-0000-0000-0000370D0000}"/>
    <cellStyle name="Standard 3 2 3 7 2 2" xfId="1223" xr:uid="{00000000-0005-0000-0000-0000380D0000}"/>
    <cellStyle name="Standard 3 2 3 7 2 2 2" xfId="3546" xr:uid="{00000000-0005-0000-0000-0000390D0000}"/>
    <cellStyle name="Standard 3 2 3 7 2 3" xfId="2862" xr:uid="{00000000-0005-0000-0000-00003A0D0000}"/>
    <cellStyle name="Standard 3 2 3 7 2 4" xfId="1908" xr:uid="{00000000-0005-0000-0000-00003B0D0000}"/>
    <cellStyle name="Standard 3 2 3 7 3" xfId="710" xr:uid="{00000000-0005-0000-0000-00003C0D0000}"/>
    <cellStyle name="Standard 3 2 3 7 3 2" xfId="1394" xr:uid="{00000000-0005-0000-0000-00003D0D0000}"/>
    <cellStyle name="Standard 3 2 3 7 3 2 2" xfId="3717" xr:uid="{00000000-0005-0000-0000-00003E0D0000}"/>
    <cellStyle name="Standard 3 2 3 7 3 3" xfId="3033" xr:uid="{00000000-0005-0000-0000-00003F0D0000}"/>
    <cellStyle name="Standard 3 2 3 7 3 4" xfId="2079" xr:uid="{00000000-0005-0000-0000-0000400D0000}"/>
    <cellStyle name="Standard 3 2 3 7 4" xfId="881" xr:uid="{00000000-0005-0000-0000-0000410D0000}"/>
    <cellStyle name="Standard 3 2 3 7 4 2" xfId="1565" xr:uid="{00000000-0005-0000-0000-0000420D0000}"/>
    <cellStyle name="Standard 3 2 3 7 4 2 2" xfId="3888" xr:uid="{00000000-0005-0000-0000-0000430D0000}"/>
    <cellStyle name="Standard 3 2 3 7 4 3" xfId="3204" xr:uid="{00000000-0005-0000-0000-0000440D0000}"/>
    <cellStyle name="Standard 3 2 3 7 4 4" xfId="2250" xr:uid="{00000000-0005-0000-0000-0000450D0000}"/>
    <cellStyle name="Standard 3 2 3 7 5" xfId="368" xr:uid="{00000000-0005-0000-0000-0000460D0000}"/>
    <cellStyle name="Standard 3 2 3 7 5 2" xfId="2691" xr:uid="{00000000-0005-0000-0000-0000470D0000}"/>
    <cellStyle name="Standard 3 2 3 7 6" xfId="1052" xr:uid="{00000000-0005-0000-0000-0000480D0000}"/>
    <cellStyle name="Standard 3 2 3 7 6 2" xfId="3375" xr:uid="{00000000-0005-0000-0000-0000490D0000}"/>
    <cellStyle name="Standard 3 2 3 7 7" xfId="2520" xr:uid="{00000000-0005-0000-0000-00004A0D0000}"/>
    <cellStyle name="Standard 3 2 3 7 8" xfId="1737" xr:uid="{00000000-0005-0000-0000-00004B0D0000}"/>
    <cellStyle name="Standard 3 2 3 8" xfId="125" xr:uid="{00000000-0005-0000-0000-00004C0D0000}"/>
    <cellStyle name="Standard 3 2 3 8 2" xfId="467" xr:uid="{00000000-0005-0000-0000-00004D0D0000}"/>
    <cellStyle name="Standard 3 2 3 8 2 2" xfId="2790" xr:uid="{00000000-0005-0000-0000-00004E0D0000}"/>
    <cellStyle name="Standard 3 2 3 8 3" xfId="1151" xr:uid="{00000000-0005-0000-0000-00004F0D0000}"/>
    <cellStyle name="Standard 3 2 3 8 3 2" xfId="3474" xr:uid="{00000000-0005-0000-0000-0000500D0000}"/>
    <cellStyle name="Standard 3 2 3 8 4" xfId="2448" xr:uid="{00000000-0005-0000-0000-0000510D0000}"/>
    <cellStyle name="Standard 3 2 3 8 5" xfId="1836" xr:uid="{00000000-0005-0000-0000-0000520D0000}"/>
    <cellStyle name="Standard 3 2 3 9" xfId="638" xr:uid="{00000000-0005-0000-0000-0000530D0000}"/>
    <cellStyle name="Standard 3 2 3 9 2" xfId="1322" xr:uid="{00000000-0005-0000-0000-0000540D0000}"/>
    <cellStyle name="Standard 3 2 3 9 2 2" xfId="3645" xr:uid="{00000000-0005-0000-0000-0000550D0000}"/>
    <cellStyle name="Standard 3 2 3 9 3" xfId="2961" xr:uid="{00000000-0005-0000-0000-0000560D0000}"/>
    <cellStyle name="Standard 3 2 3 9 4" xfId="2007" xr:uid="{00000000-0005-0000-0000-0000570D0000}"/>
    <cellStyle name="Standard 3 2 4" xfId="20" xr:uid="{00000000-0005-0000-0000-0000580D0000}"/>
    <cellStyle name="Standard 3 2 4 10" xfId="2346" xr:uid="{00000000-0005-0000-0000-0000590D0000}"/>
    <cellStyle name="Standard 3 2 4 11" xfId="1662" xr:uid="{00000000-0005-0000-0000-00005A0D0000}"/>
    <cellStyle name="Standard 3 2 4 2" xfId="40" xr:uid="{00000000-0005-0000-0000-00005B0D0000}"/>
    <cellStyle name="Standard 3 2 4 2 10" xfId="1680" xr:uid="{00000000-0005-0000-0000-00005C0D0000}"/>
    <cellStyle name="Standard 3 2 4 2 2" xfId="76" xr:uid="{00000000-0005-0000-0000-00005D0D0000}"/>
    <cellStyle name="Standard 3 2 4 2 2 2" xfId="248" xr:uid="{00000000-0005-0000-0000-00005E0D0000}"/>
    <cellStyle name="Standard 3 2 4 2 2 2 2" xfId="590" xr:uid="{00000000-0005-0000-0000-00005F0D0000}"/>
    <cellStyle name="Standard 3 2 4 2 2 2 2 2" xfId="1274" xr:uid="{00000000-0005-0000-0000-0000600D0000}"/>
    <cellStyle name="Standard 3 2 4 2 2 2 2 2 2" xfId="3597" xr:uid="{00000000-0005-0000-0000-0000610D0000}"/>
    <cellStyle name="Standard 3 2 4 2 2 2 2 3" xfId="2913" xr:uid="{00000000-0005-0000-0000-0000620D0000}"/>
    <cellStyle name="Standard 3 2 4 2 2 2 2 4" xfId="1959" xr:uid="{00000000-0005-0000-0000-0000630D0000}"/>
    <cellStyle name="Standard 3 2 4 2 2 2 3" xfId="761" xr:uid="{00000000-0005-0000-0000-0000640D0000}"/>
    <cellStyle name="Standard 3 2 4 2 2 2 3 2" xfId="1445" xr:uid="{00000000-0005-0000-0000-0000650D0000}"/>
    <cellStyle name="Standard 3 2 4 2 2 2 3 2 2" xfId="3768" xr:uid="{00000000-0005-0000-0000-0000660D0000}"/>
    <cellStyle name="Standard 3 2 4 2 2 2 3 3" xfId="3084" xr:uid="{00000000-0005-0000-0000-0000670D0000}"/>
    <cellStyle name="Standard 3 2 4 2 2 2 3 4" xfId="2130" xr:uid="{00000000-0005-0000-0000-0000680D0000}"/>
    <cellStyle name="Standard 3 2 4 2 2 2 4" xfId="932" xr:uid="{00000000-0005-0000-0000-0000690D0000}"/>
    <cellStyle name="Standard 3 2 4 2 2 2 4 2" xfId="1616" xr:uid="{00000000-0005-0000-0000-00006A0D0000}"/>
    <cellStyle name="Standard 3 2 4 2 2 2 4 2 2" xfId="3939" xr:uid="{00000000-0005-0000-0000-00006B0D0000}"/>
    <cellStyle name="Standard 3 2 4 2 2 2 4 3" xfId="3255" xr:uid="{00000000-0005-0000-0000-00006C0D0000}"/>
    <cellStyle name="Standard 3 2 4 2 2 2 4 4" xfId="2301" xr:uid="{00000000-0005-0000-0000-00006D0D0000}"/>
    <cellStyle name="Standard 3 2 4 2 2 2 5" xfId="419" xr:uid="{00000000-0005-0000-0000-00006E0D0000}"/>
    <cellStyle name="Standard 3 2 4 2 2 2 5 2" xfId="2742" xr:uid="{00000000-0005-0000-0000-00006F0D0000}"/>
    <cellStyle name="Standard 3 2 4 2 2 2 6" xfId="1103" xr:uid="{00000000-0005-0000-0000-0000700D0000}"/>
    <cellStyle name="Standard 3 2 4 2 2 2 6 2" xfId="3426" xr:uid="{00000000-0005-0000-0000-0000710D0000}"/>
    <cellStyle name="Standard 3 2 4 2 2 2 7" xfId="2571" xr:uid="{00000000-0005-0000-0000-0000720D0000}"/>
    <cellStyle name="Standard 3 2 4 2 2 2 8" xfId="1788" xr:uid="{00000000-0005-0000-0000-0000730D0000}"/>
    <cellStyle name="Standard 3 2 4 2 2 3" xfId="176" xr:uid="{00000000-0005-0000-0000-0000740D0000}"/>
    <cellStyle name="Standard 3 2 4 2 2 3 2" xfId="518" xr:uid="{00000000-0005-0000-0000-0000750D0000}"/>
    <cellStyle name="Standard 3 2 4 2 2 3 2 2" xfId="2841" xr:uid="{00000000-0005-0000-0000-0000760D0000}"/>
    <cellStyle name="Standard 3 2 4 2 2 3 3" xfId="1202" xr:uid="{00000000-0005-0000-0000-0000770D0000}"/>
    <cellStyle name="Standard 3 2 4 2 2 3 3 2" xfId="3525" xr:uid="{00000000-0005-0000-0000-0000780D0000}"/>
    <cellStyle name="Standard 3 2 4 2 2 3 4" xfId="2499" xr:uid="{00000000-0005-0000-0000-0000790D0000}"/>
    <cellStyle name="Standard 3 2 4 2 2 3 5" xfId="1887" xr:uid="{00000000-0005-0000-0000-00007A0D0000}"/>
    <cellStyle name="Standard 3 2 4 2 2 4" xfId="689" xr:uid="{00000000-0005-0000-0000-00007B0D0000}"/>
    <cellStyle name="Standard 3 2 4 2 2 4 2" xfId="1373" xr:uid="{00000000-0005-0000-0000-00007C0D0000}"/>
    <cellStyle name="Standard 3 2 4 2 2 4 2 2" xfId="3696" xr:uid="{00000000-0005-0000-0000-00007D0D0000}"/>
    <cellStyle name="Standard 3 2 4 2 2 4 3" xfId="3012" xr:uid="{00000000-0005-0000-0000-00007E0D0000}"/>
    <cellStyle name="Standard 3 2 4 2 2 4 4" xfId="2058" xr:uid="{00000000-0005-0000-0000-00007F0D0000}"/>
    <cellStyle name="Standard 3 2 4 2 2 5" xfId="860" xr:uid="{00000000-0005-0000-0000-0000800D0000}"/>
    <cellStyle name="Standard 3 2 4 2 2 5 2" xfId="1544" xr:uid="{00000000-0005-0000-0000-0000810D0000}"/>
    <cellStyle name="Standard 3 2 4 2 2 5 2 2" xfId="3867" xr:uid="{00000000-0005-0000-0000-0000820D0000}"/>
    <cellStyle name="Standard 3 2 4 2 2 5 3" xfId="3183" xr:uid="{00000000-0005-0000-0000-0000830D0000}"/>
    <cellStyle name="Standard 3 2 4 2 2 5 4" xfId="2229" xr:uid="{00000000-0005-0000-0000-0000840D0000}"/>
    <cellStyle name="Standard 3 2 4 2 2 6" xfId="347" xr:uid="{00000000-0005-0000-0000-0000850D0000}"/>
    <cellStyle name="Standard 3 2 4 2 2 6 2" xfId="2670" xr:uid="{00000000-0005-0000-0000-0000860D0000}"/>
    <cellStyle name="Standard 3 2 4 2 2 7" xfId="1031" xr:uid="{00000000-0005-0000-0000-0000870D0000}"/>
    <cellStyle name="Standard 3 2 4 2 2 7 2" xfId="3354" xr:uid="{00000000-0005-0000-0000-0000880D0000}"/>
    <cellStyle name="Standard 3 2 4 2 2 8" xfId="2400" xr:uid="{00000000-0005-0000-0000-0000890D0000}"/>
    <cellStyle name="Standard 3 2 4 2 2 9" xfId="1716" xr:uid="{00000000-0005-0000-0000-00008A0D0000}"/>
    <cellStyle name="Standard 3 2 4 2 3" xfId="212" xr:uid="{00000000-0005-0000-0000-00008B0D0000}"/>
    <cellStyle name="Standard 3 2 4 2 3 2" xfId="554" xr:uid="{00000000-0005-0000-0000-00008C0D0000}"/>
    <cellStyle name="Standard 3 2 4 2 3 2 2" xfId="1238" xr:uid="{00000000-0005-0000-0000-00008D0D0000}"/>
    <cellStyle name="Standard 3 2 4 2 3 2 2 2" xfId="3561" xr:uid="{00000000-0005-0000-0000-00008E0D0000}"/>
    <cellStyle name="Standard 3 2 4 2 3 2 3" xfId="2877" xr:uid="{00000000-0005-0000-0000-00008F0D0000}"/>
    <cellStyle name="Standard 3 2 4 2 3 2 4" xfId="1923" xr:uid="{00000000-0005-0000-0000-0000900D0000}"/>
    <cellStyle name="Standard 3 2 4 2 3 3" xfId="725" xr:uid="{00000000-0005-0000-0000-0000910D0000}"/>
    <cellStyle name="Standard 3 2 4 2 3 3 2" xfId="1409" xr:uid="{00000000-0005-0000-0000-0000920D0000}"/>
    <cellStyle name="Standard 3 2 4 2 3 3 2 2" xfId="3732" xr:uid="{00000000-0005-0000-0000-0000930D0000}"/>
    <cellStyle name="Standard 3 2 4 2 3 3 3" xfId="3048" xr:uid="{00000000-0005-0000-0000-0000940D0000}"/>
    <cellStyle name="Standard 3 2 4 2 3 3 4" xfId="2094" xr:uid="{00000000-0005-0000-0000-0000950D0000}"/>
    <cellStyle name="Standard 3 2 4 2 3 4" xfId="896" xr:uid="{00000000-0005-0000-0000-0000960D0000}"/>
    <cellStyle name="Standard 3 2 4 2 3 4 2" xfId="1580" xr:uid="{00000000-0005-0000-0000-0000970D0000}"/>
    <cellStyle name="Standard 3 2 4 2 3 4 2 2" xfId="3903" xr:uid="{00000000-0005-0000-0000-0000980D0000}"/>
    <cellStyle name="Standard 3 2 4 2 3 4 3" xfId="3219" xr:uid="{00000000-0005-0000-0000-0000990D0000}"/>
    <cellStyle name="Standard 3 2 4 2 3 4 4" xfId="2265" xr:uid="{00000000-0005-0000-0000-00009A0D0000}"/>
    <cellStyle name="Standard 3 2 4 2 3 5" xfId="383" xr:uid="{00000000-0005-0000-0000-00009B0D0000}"/>
    <cellStyle name="Standard 3 2 4 2 3 5 2" xfId="2706" xr:uid="{00000000-0005-0000-0000-00009C0D0000}"/>
    <cellStyle name="Standard 3 2 4 2 3 6" xfId="1067" xr:uid="{00000000-0005-0000-0000-00009D0D0000}"/>
    <cellStyle name="Standard 3 2 4 2 3 6 2" xfId="3390" xr:uid="{00000000-0005-0000-0000-00009E0D0000}"/>
    <cellStyle name="Standard 3 2 4 2 3 7" xfId="2535" xr:uid="{00000000-0005-0000-0000-00009F0D0000}"/>
    <cellStyle name="Standard 3 2 4 2 3 8" xfId="1752" xr:uid="{00000000-0005-0000-0000-0000A00D0000}"/>
    <cellStyle name="Standard 3 2 4 2 4" xfId="140" xr:uid="{00000000-0005-0000-0000-0000A10D0000}"/>
    <cellStyle name="Standard 3 2 4 2 4 2" xfId="482" xr:uid="{00000000-0005-0000-0000-0000A20D0000}"/>
    <cellStyle name="Standard 3 2 4 2 4 2 2" xfId="2805" xr:uid="{00000000-0005-0000-0000-0000A30D0000}"/>
    <cellStyle name="Standard 3 2 4 2 4 3" xfId="1166" xr:uid="{00000000-0005-0000-0000-0000A40D0000}"/>
    <cellStyle name="Standard 3 2 4 2 4 3 2" xfId="3489" xr:uid="{00000000-0005-0000-0000-0000A50D0000}"/>
    <cellStyle name="Standard 3 2 4 2 4 4" xfId="2463" xr:uid="{00000000-0005-0000-0000-0000A60D0000}"/>
    <cellStyle name="Standard 3 2 4 2 4 5" xfId="1851" xr:uid="{00000000-0005-0000-0000-0000A70D0000}"/>
    <cellStyle name="Standard 3 2 4 2 5" xfId="653" xr:uid="{00000000-0005-0000-0000-0000A80D0000}"/>
    <cellStyle name="Standard 3 2 4 2 5 2" xfId="1337" xr:uid="{00000000-0005-0000-0000-0000A90D0000}"/>
    <cellStyle name="Standard 3 2 4 2 5 2 2" xfId="3660" xr:uid="{00000000-0005-0000-0000-0000AA0D0000}"/>
    <cellStyle name="Standard 3 2 4 2 5 3" xfId="2976" xr:uid="{00000000-0005-0000-0000-0000AB0D0000}"/>
    <cellStyle name="Standard 3 2 4 2 5 4" xfId="2022" xr:uid="{00000000-0005-0000-0000-0000AC0D0000}"/>
    <cellStyle name="Standard 3 2 4 2 6" xfId="824" xr:uid="{00000000-0005-0000-0000-0000AD0D0000}"/>
    <cellStyle name="Standard 3 2 4 2 6 2" xfId="1508" xr:uid="{00000000-0005-0000-0000-0000AE0D0000}"/>
    <cellStyle name="Standard 3 2 4 2 6 2 2" xfId="3831" xr:uid="{00000000-0005-0000-0000-0000AF0D0000}"/>
    <cellStyle name="Standard 3 2 4 2 6 3" xfId="3147" xr:uid="{00000000-0005-0000-0000-0000B00D0000}"/>
    <cellStyle name="Standard 3 2 4 2 6 4" xfId="2193" xr:uid="{00000000-0005-0000-0000-0000B10D0000}"/>
    <cellStyle name="Standard 3 2 4 2 7" xfId="311" xr:uid="{00000000-0005-0000-0000-0000B20D0000}"/>
    <cellStyle name="Standard 3 2 4 2 7 2" xfId="2634" xr:uid="{00000000-0005-0000-0000-0000B30D0000}"/>
    <cellStyle name="Standard 3 2 4 2 8" xfId="995" xr:uid="{00000000-0005-0000-0000-0000B40D0000}"/>
    <cellStyle name="Standard 3 2 4 2 8 2" xfId="3318" xr:uid="{00000000-0005-0000-0000-0000B50D0000}"/>
    <cellStyle name="Standard 3 2 4 2 9" xfId="2364" xr:uid="{00000000-0005-0000-0000-0000B60D0000}"/>
    <cellStyle name="Standard 3 2 4 3" xfId="58" xr:uid="{00000000-0005-0000-0000-0000B70D0000}"/>
    <cellStyle name="Standard 3 2 4 3 2" xfId="230" xr:uid="{00000000-0005-0000-0000-0000B80D0000}"/>
    <cellStyle name="Standard 3 2 4 3 2 2" xfId="572" xr:uid="{00000000-0005-0000-0000-0000B90D0000}"/>
    <cellStyle name="Standard 3 2 4 3 2 2 2" xfId="1256" xr:uid="{00000000-0005-0000-0000-0000BA0D0000}"/>
    <cellStyle name="Standard 3 2 4 3 2 2 2 2" xfId="3579" xr:uid="{00000000-0005-0000-0000-0000BB0D0000}"/>
    <cellStyle name="Standard 3 2 4 3 2 2 3" xfId="2895" xr:uid="{00000000-0005-0000-0000-0000BC0D0000}"/>
    <cellStyle name="Standard 3 2 4 3 2 2 4" xfId="1941" xr:uid="{00000000-0005-0000-0000-0000BD0D0000}"/>
    <cellStyle name="Standard 3 2 4 3 2 3" xfId="743" xr:uid="{00000000-0005-0000-0000-0000BE0D0000}"/>
    <cellStyle name="Standard 3 2 4 3 2 3 2" xfId="1427" xr:uid="{00000000-0005-0000-0000-0000BF0D0000}"/>
    <cellStyle name="Standard 3 2 4 3 2 3 2 2" xfId="3750" xr:uid="{00000000-0005-0000-0000-0000C00D0000}"/>
    <cellStyle name="Standard 3 2 4 3 2 3 3" xfId="3066" xr:uid="{00000000-0005-0000-0000-0000C10D0000}"/>
    <cellStyle name="Standard 3 2 4 3 2 3 4" xfId="2112" xr:uid="{00000000-0005-0000-0000-0000C20D0000}"/>
    <cellStyle name="Standard 3 2 4 3 2 4" xfId="914" xr:uid="{00000000-0005-0000-0000-0000C30D0000}"/>
    <cellStyle name="Standard 3 2 4 3 2 4 2" xfId="1598" xr:uid="{00000000-0005-0000-0000-0000C40D0000}"/>
    <cellStyle name="Standard 3 2 4 3 2 4 2 2" xfId="3921" xr:uid="{00000000-0005-0000-0000-0000C50D0000}"/>
    <cellStyle name="Standard 3 2 4 3 2 4 3" xfId="3237" xr:uid="{00000000-0005-0000-0000-0000C60D0000}"/>
    <cellStyle name="Standard 3 2 4 3 2 4 4" xfId="2283" xr:uid="{00000000-0005-0000-0000-0000C70D0000}"/>
    <cellStyle name="Standard 3 2 4 3 2 5" xfId="401" xr:uid="{00000000-0005-0000-0000-0000C80D0000}"/>
    <cellStyle name="Standard 3 2 4 3 2 5 2" xfId="2724" xr:uid="{00000000-0005-0000-0000-0000C90D0000}"/>
    <cellStyle name="Standard 3 2 4 3 2 6" xfId="1085" xr:uid="{00000000-0005-0000-0000-0000CA0D0000}"/>
    <cellStyle name="Standard 3 2 4 3 2 6 2" xfId="3408" xr:uid="{00000000-0005-0000-0000-0000CB0D0000}"/>
    <cellStyle name="Standard 3 2 4 3 2 7" xfId="2553" xr:uid="{00000000-0005-0000-0000-0000CC0D0000}"/>
    <cellStyle name="Standard 3 2 4 3 2 8" xfId="1770" xr:uid="{00000000-0005-0000-0000-0000CD0D0000}"/>
    <cellStyle name="Standard 3 2 4 3 3" xfId="158" xr:uid="{00000000-0005-0000-0000-0000CE0D0000}"/>
    <cellStyle name="Standard 3 2 4 3 3 2" xfId="500" xr:uid="{00000000-0005-0000-0000-0000CF0D0000}"/>
    <cellStyle name="Standard 3 2 4 3 3 2 2" xfId="2823" xr:uid="{00000000-0005-0000-0000-0000D00D0000}"/>
    <cellStyle name="Standard 3 2 4 3 3 3" xfId="1184" xr:uid="{00000000-0005-0000-0000-0000D10D0000}"/>
    <cellStyle name="Standard 3 2 4 3 3 3 2" xfId="3507" xr:uid="{00000000-0005-0000-0000-0000D20D0000}"/>
    <cellStyle name="Standard 3 2 4 3 3 4" xfId="2481" xr:uid="{00000000-0005-0000-0000-0000D30D0000}"/>
    <cellStyle name="Standard 3 2 4 3 3 5" xfId="1869" xr:uid="{00000000-0005-0000-0000-0000D40D0000}"/>
    <cellStyle name="Standard 3 2 4 3 4" xfId="671" xr:uid="{00000000-0005-0000-0000-0000D50D0000}"/>
    <cellStyle name="Standard 3 2 4 3 4 2" xfId="1355" xr:uid="{00000000-0005-0000-0000-0000D60D0000}"/>
    <cellStyle name="Standard 3 2 4 3 4 2 2" xfId="3678" xr:uid="{00000000-0005-0000-0000-0000D70D0000}"/>
    <cellStyle name="Standard 3 2 4 3 4 3" xfId="2994" xr:uid="{00000000-0005-0000-0000-0000D80D0000}"/>
    <cellStyle name="Standard 3 2 4 3 4 4" xfId="2040" xr:uid="{00000000-0005-0000-0000-0000D90D0000}"/>
    <cellStyle name="Standard 3 2 4 3 5" xfId="842" xr:uid="{00000000-0005-0000-0000-0000DA0D0000}"/>
    <cellStyle name="Standard 3 2 4 3 5 2" xfId="1526" xr:uid="{00000000-0005-0000-0000-0000DB0D0000}"/>
    <cellStyle name="Standard 3 2 4 3 5 2 2" xfId="3849" xr:uid="{00000000-0005-0000-0000-0000DC0D0000}"/>
    <cellStyle name="Standard 3 2 4 3 5 3" xfId="3165" xr:uid="{00000000-0005-0000-0000-0000DD0D0000}"/>
    <cellStyle name="Standard 3 2 4 3 5 4" xfId="2211" xr:uid="{00000000-0005-0000-0000-0000DE0D0000}"/>
    <cellStyle name="Standard 3 2 4 3 6" xfId="329" xr:uid="{00000000-0005-0000-0000-0000DF0D0000}"/>
    <cellStyle name="Standard 3 2 4 3 6 2" xfId="2652" xr:uid="{00000000-0005-0000-0000-0000E00D0000}"/>
    <cellStyle name="Standard 3 2 4 3 7" xfId="1013" xr:uid="{00000000-0005-0000-0000-0000E10D0000}"/>
    <cellStyle name="Standard 3 2 4 3 7 2" xfId="3336" xr:uid="{00000000-0005-0000-0000-0000E20D0000}"/>
    <cellStyle name="Standard 3 2 4 3 8" xfId="2382" xr:uid="{00000000-0005-0000-0000-0000E30D0000}"/>
    <cellStyle name="Standard 3 2 4 3 9" xfId="1698" xr:uid="{00000000-0005-0000-0000-0000E40D0000}"/>
    <cellStyle name="Standard 3 2 4 4" xfId="194" xr:uid="{00000000-0005-0000-0000-0000E50D0000}"/>
    <cellStyle name="Standard 3 2 4 4 2" xfId="536" xr:uid="{00000000-0005-0000-0000-0000E60D0000}"/>
    <cellStyle name="Standard 3 2 4 4 2 2" xfId="1220" xr:uid="{00000000-0005-0000-0000-0000E70D0000}"/>
    <cellStyle name="Standard 3 2 4 4 2 2 2" xfId="3543" xr:uid="{00000000-0005-0000-0000-0000E80D0000}"/>
    <cellStyle name="Standard 3 2 4 4 2 3" xfId="2859" xr:uid="{00000000-0005-0000-0000-0000E90D0000}"/>
    <cellStyle name="Standard 3 2 4 4 2 4" xfId="1905" xr:uid="{00000000-0005-0000-0000-0000EA0D0000}"/>
    <cellStyle name="Standard 3 2 4 4 3" xfId="707" xr:uid="{00000000-0005-0000-0000-0000EB0D0000}"/>
    <cellStyle name="Standard 3 2 4 4 3 2" xfId="1391" xr:uid="{00000000-0005-0000-0000-0000EC0D0000}"/>
    <cellStyle name="Standard 3 2 4 4 3 2 2" xfId="3714" xr:uid="{00000000-0005-0000-0000-0000ED0D0000}"/>
    <cellStyle name="Standard 3 2 4 4 3 3" xfId="3030" xr:uid="{00000000-0005-0000-0000-0000EE0D0000}"/>
    <cellStyle name="Standard 3 2 4 4 3 4" xfId="2076" xr:uid="{00000000-0005-0000-0000-0000EF0D0000}"/>
    <cellStyle name="Standard 3 2 4 4 4" xfId="878" xr:uid="{00000000-0005-0000-0000-0000F00D0000}"/>
    <cellStyle name="Standard 3 2 4 4 4 2" xfId="1562" xr:uid="{00000000-0005-0000-0000-0000F10D0000}"/>
    <cellStyle name="Standard 3 2 4 4 4 2 2" xfId="3885" xr:uid="{00000000-0005-0000-0000-0000F20D0000}"/>
    <cellStyle name="Standard 3 2 4 4 4 3" xfId="3201" xr:uid="{00000000-0005-0000-0000-0000F30D0000}"/>
    <cellStyle name="Standard 3 2 4 4 4 4" xfId="2247" xr:uid="{00000000-0005-0000-0000-0000F40D0000}"/>
    <cellStyle name="Standard 3 2 4 4 5" xfId="365" xr:uid="{00000000-0005-0000-0000-0000F50D0000}"/>
    <cellStyle name="Standard 3 2 4 4 5 2" xfId="2688" xr:uid="{00000000-0005-0000-0000-0000F60D0000}"/>
    <cellStyle name="Standard 3 2 4 4 6" xfId="1049" xr:uid="{00000000-0005-0000-0000-0000F70D0000}"/>
    <cellStyle name="Standard 3 2 4 4 6 2" xfId="3372" xr:uid="{00000000-0005-0000-0000-0000F80D0000}"/>
    <cellStyle name="Standard 3 2 4 4 7" xfId="2517" xr:uid="{00000000-0005-0000-0000-0000F90D0000}"/>
    <cellStyle name="Standard 3 2 4 4 8" xfId="1734" xr:uid="{00000000-0005-0000-0000-0000FA0D0000}"/>
    <cellStyle name="Standard 3 2 4 5" xfId="122" xr:uid="{00000000-0005-0000-0000-0000FB0D0000}"/>
    <cellStyle name="Standard 3 2 4 5 2" xfId="464" xr:uid="{00000000-0005-0000-0000-0000FC0D0000}"/>
    <cellStyle name="Standard 3 2 4 5 2 2" xfId="2787" xr:uid="{00000000-0005-0000-0000-0000FD0D0000}"/>
    <cellStyle name="Standard 3 2 4 5 3" xfId="1148" xr:uid="{00000000-0005-0000-0000-0000FE0D0000}"/>
    <cellStyle name="Standard 3 2 4 5 3 2" xfId="3471" xr:uid="{00000000-0005-0000-0000-0000FF0D0000}"/>
    <cellStyle name="Standard 3 2 4 5 4" xfId="2445" xr:uid="{00000000-0005-0000-0000-0000000E0000}"/>
    <cellStyle name="Standard 3 2 4 5 5" xfId="1833" xr:uid="{00000000-0005-0000-0000-0000010E0000}"/>
    <cellStyle name="Standard 3 2 4 6" xfId="635" xr:uid="{00000000-0005-0000-0000-0000020E0000}"/>
    <cellStyle name="Standard 3 2 4 6 2" xfId="1319" xr:uid="{00000000-0005-0000-0000-0000030E0000}"/>
    <cellStyle name="Standard 3 2 4 6 2 2" xfId="3642" xr:uid="{00000000-0005-0000-0000-0000040E0000}"/>
    <cellStyle name="Standard 3 2 4 6 3" xfId="2958" xr:uid="{00000000-0005-0000-0000-0000050E0000}"/>
    <cellStyle name="Standard 3 2 4 6 4" xfId="2004" xr:uid="{00000000-0005-0000-0000-0000060E0000}"/>
    <cellStyle name="Standard 3 2 4 7" xfId="806" xr:uid="{00000000-0005-0000-0000-0000070E0000}"/>
    <cellStyle name="Standard 3 2 4 7 2" xfId="1490" xr:uid="{00000000-0005-0000-0000-0000080E0000}"/>
    <cellStyle name="Standard 3 2 4 7 2 2" xfId="3813" xr:uid="{00000000-0005-0000-0000-0000090E0000}"/>
    <cellStyle name="Standard 3 2 4 7 3" xfId="3129" xr:uid="{00000000-0005-0000-0000-00000A0E0000}"/>
    <cellStyle name="Standard 3 2 4 7 4" xfId="2175" xr:uid="{00000000-0005-0000-0000-00000B0E0000}"/>
    <cellStyle name="Standard 3 2 4 8" xfId="293" xr:uid="{00000000-0005-0000-0000-00000C0E0000}"/>
    <cellStyle name="Standard 3 2 4 8 2" xfId="2616" xr:uid="{00000000-0005-0000-0000-00000D0E0000}"/>
    <cellStyle name="Standard 3 2 4 9" xfId="977" xr:uid="{00000000-0005-0000-0000-00000E0E0000}"/>
    <cellStyle name="Standard 3 2 4 9 2" xfId="3300" xr:uid="{00000000-0005-0000-0000-00000F0E0000}"/>
    <cellStyle name="Standard 3 2 5" xfId="31" xr:uid="{00000000-0005-0000-0000-0000100E0000}"/>
    <cellStyle name="Standard 3 2 5 10" xfId="2355" xr:uid="{00000000-0005-0000-0000-0000110E0000}"/>
    <cellStyle name="Standard 3 2 5 11" xfId="1671" xr:uid="{00000000-0005-0000-0000-0000120E0000}"/>
    <cellStyle name="Standard 3 2 5 2" xfId="49" xr:uid="{00000000-0005-0000-0000-0000130E0000}"/>
    <cellStyle name="Standard 3 2 5 2 10" xfId="1689" xr:uid="{00000000-0005-0000-0000-0000140E0000}"/>
    <cellStyle name="Standard 3 2 5 2 2" xfId="85" xr:uid="{00000000-0005-0000-0000-0000150E0000}"/>
    <cellStyle name="Standard 3 2 5 2 2 2" xfId="257" xr:uid="{00000000-0005-0000-0000-0000160E0000}"/>
    <cellStyle name="Standard 3 2 5 2 2 2 2" xfId="599" xr:uid="{00000000-0005-0000-0000-0000170E0000}"/>
    <cellStyle name="Standard 3 2 5 2 2 2 2 2" xfId="1283" xr:uid="{00000000-0005-0000-0000-0000180E0000}"/>
    <cellStyle name="Standard 3 2 5 2 2 2 2 2 2" xfId="3606" xr:uid="{00000000-0005-0000-0000-0000190E0000}"/>
    <cellStyle name="Standard 3 2 5 2 2 2 2 3" xfId="2922" xr:uid="{00000000-0005-0000-0000-00001A0E0000}"/>
    <cellStyle name="Standard 3 2 5 2 2 2 2 4" xfId="1968" xr:uid="{00000000-0005-0000-0000-00001B0E0000}"/>
    <cellStyle name="Standard 3 2 5 2 2 2 3" xfId="770" xr:uid="{00000000-0005-0000-0000-00001C0E0000}"/>
    <cellStyle name="Standard 3 2 5 2 2 2 3 2" xfId="1454" xr:uid="{00000000-0005-0000-0000-00001D0E0000}"/>
    <cellStyle name="Standard 3 2 5 2 2 2 3 2 2" xfId="3777" xr:uid="{00000000-0005-0000-0000-00001E0E0000}"/>
    <cellStyle name="Standard 3 2 5 2 2 2 3 3" xfId="3093" xr:uid="{00000000-0005-0000-0000-00001F0E0000}"/>
    <cellStyle name="Standard 3 2 5 2 2 2 3 4" xfId="2139" xr:uid="{00000000-0005-0000-0000-0000200E0000}"/>
    <cellStyle name="Standard 3 2 5 2 2 2 4" xfId="941" xr:uid="{00000000-0005-0000-0000-0000210E0000}"/>
    <cellStyle name="Standard 3 2 5 2 2 2 4 2" xfId="1625" xr:uid="{00000000-0005-0000-0000-0000220E0000}"/>
    <cellStyle name="Standard 3 2 5 2 2 2 4 2 2" xfId="3948" xr:uid="{00000000-0005-0000-0000-0000230E0000}"/>
    <cellStyle name="Standard 3 2 5 2 2 2 4 3" xfId="3264" xr:uid="{00000000-0005-0000-0000-0000240E0000}"/>
    <cellStyle name="Standard 3 2 5 2 2 2 4 4" xfId="2310" xr:uid="{00000000-0005-0000-0000-0000250E0000}"/>
    <cellStyle name="Standard 3 2 5 2 2 2 5" xfId="428" xr:uid="{00000000-0005-0000-0000-0000260E0000}"/>
    <cellStyle name="Standard 3 2 5 2 2 2 5 2" xfId="2751" xr:uid="{00000000-0005-0000-0000-0000270E0000}"/>
    <cellStyle name="Standard 3 2 5 2 2 2 6" xfId="1112" xr:uid="{00000000-0005-0000-0000-0000280E0000}"/>
    <cellStyle name="Standard 3 2 5 2 2 2 6 2" xfId="3435" xr:uid="{00000000-0005-0000-0000-0000290E0000}"/>
    <cellStyle name="Standard 3 2 5 2 2 2 7" xfId="2580" xr:uid="{00000000-0005-0000-0000-00002A0E0000}"/>
    <cellStyle name="Standard 3 2 5 2 2 2 8" xfId="1797" xr:uid="{00000000-0005-0000-0000-00002B0E0000}"/>
    <cellStyle name="Standard 3 2 5 2 2 3" xfId="185" xr:uid="{00000000-0005-0000-0000-00002C0E0000}"/>
    <cellStyle name="Standard 3 2 5 2 2 3 2" xfId="527" xr:uid="{00000000-0005-0000-0000-00002D0E0000}"/>
    <cellStyle name="Standard 3 2 5 2 2 3 2 2" xfId="2850" xr:uid="{00000000-0005-0000-0000-00002E0E0000}"/>
    <cellStyle name="Standard 3 2 5 2 2 3 3" xfId="1211" xr:uid="{00000000-0005-0000-0000-00002F0E0000}"/>
    <cellStyle name="Standard 3 2 5 2 2 3 3 2" xfId="3534" xr:uid="{00000000-0005-0000-0000-0000300E0000}"/>
    <cellStyle name="Standard 3 2 5 2 2 3 4" xfId="2508" xr:uid="{00000000-0005-0000-0000-0000310E0000}"/>
    <cellStyle name="Standard 3 2 5 2 2 3 5" xfId="1896" xr:uid="{00000000-0005-0000-0000-0000320E0000}"/>
    <cellStyle name="Standard 3 2 5 2 2 4" xfId="698" xr:uid="{00000000-0005-0000-0000-0000330E0000}"/>
    <cellStyle name="Standard 3 2 5 2 2 4 2" xfId="1382" xr:uid="{00000000-0005-0000-0000-0000340E0000}"/>
    <cellStyle name="Standard 3 2 5 2 2 4 2 2" xfId="3705" xr:uid="{00000000-0005-0000-0000-0000350E0000}"/>
    <cellStyle name="Standard 3 2 5 2 2 4 3" xfId="3021" xr:uid="{00000000-0005-0000-0000-0000360E0000}"/>
    <cellStyle name="Standard 3 2 5 2 2 4 4" xfId="2067" xr:uid="{00000000-0005-0000-0000-0000370E0000}"/>
    <cellStyle name="Standard 3 2 5 2 2 5" xfId="869" xr:uid="{00000000-0005-0000-0000-0000380E0000}"/>
    <cellStyle name="Standard 3 2 5 2 2 5 2" xfId="1553" xr:uid="{00000000-0005-0000-0000-0000390E0000}"/>
    <cellStyle name="Standard 3 2 5 2 2 5 2 2" xfId="3876" xr:uid="{00000000-0005-0000-0000-00003A0E0000}"/>
    <cellStyle name="Standard 3 2 5 2 2 5 3" xfId="3192" xr:uid="{00000000-0005-0000-0000-00003B0E0000}"/>
    <cellStyle name="Standard 3 2 5 2 2 5 4" xfId="2238" xr:uid="{00000000-0005-0000-0000-00003C0E0000}"/>
    <cellStyle name="Standard 3 2 5 2 2 6" xfId="356" xr:uid="{00000000-0005-0000-0000-00003D0E0000}"/>
    <cellStyle name="Standard 3 2 5 2 2 6 2" xfId="2679" xr:uid="{00000000-0005-0000-0000-00003E0E0000}"/>
    <cellStyle name="Standard 3 2 5 2 2 7" xfId="1040" xr:uid="{00000000-0005-0000-0000-00003F0E0000}"/>
    <cellStyle name="Standard 3 2 5 2 2 7 2" xfId="3363" xr:uid="{00000000-0005-0000-0000-0000400E0000}"/>
    <cellStyle name="Standard 3 2 5 2 2 8" xfId="2409" xr:uid="{00000000-0005-0000-0000-0000410E0000}"/>
    <cellStyle name="Standard 3 2 5 2 2 9" xfId="1725" xr:uid="{00000000-0005-0000-0000-0000420E0000}"/>
    <cellStyle name="Standard 3 2 5 2 3" xfId="221" xr:uid="{00000000-0005-0000-0000-0000430E0000}"/>
    <cellStyle name="Standard 3 2 5 2 3 2" xfId="563" xr:uid="{00000000-0005-0000-0000-0000440E0000}"/>
    <cellStyle name="Standard 3 2 5 2 3 2 2" xfId="1247" xr:uid="{00000000-0005-0000-0000-0000450E0000}"/>
    <cellStyle name="Standard 3 2 5 2 3 2 2 2" xfId="3570" xr:uid="{00000000-0005-0000-0000-0000460E0000}"/>
    <cellStyle name="Standard 3 2 5 2 3 2 3" xfId="2886" xr:uid="{00000000-0005-0000-0000-0000470E0000}"/>
    <cellStyle name="Standard 3 2 5 2 3 2 4" xfId="1932" xr:uid="{00000000-0005-0000-0000-0000480E0000}"/>
    <cellStyle name="Standard 3 2 5 2 3 3" xfId="734" xr:uid="{00000000-0005-0000-0000-0000490E0000}"/>
    <cellStyle name="Standard 3 2 5 2 3 3 2" xfId="1418" xr:uid="{00000000-0005-0000-0000-00004A0E0000}"/>
    <cellStyle name="Standard 3 2 5 2 3 3 2 2" xfId="3741" xr:uid="{00000000-0005-0000-0000-00004B0E0000}"/>
    <cellStyle name="Standard 3 2 5 2 3 3 3" xfId="3057" xr:uid="{00000000-0005-0000-0000-00004C0E0000}"/>
    <cellStyle name="Standard 3 2 5 2 3 3 4" xfId="2103" xr:uid="{00000000-0005-0000-0000-00004D0E0000}"/>
    <cellStyle name="Standard 3 2 5 2 3 4" xfId="905" xr:uid="{00000000-0005-0000-0000-00004E0E0000}"/>
    <cellStyle name="Standard 3 2 5 2 3 4 2" xfId="1589" xr:uid="{00000000-0005-0000-0000-00004F0E0000}"/>
    <cellStyle name="Standard 3 2 5 2 3 4 2 2" xfId="3912" xr:uid="{00000000-0005-0000-0000-0000500E0000}"/>
    <cellStyle name="Standard 3 2 5 2 3 4 3" xfId="3228" xr:uid="{00000000-0005-0000-0000-0000510E0000}"/>
    <cellStyle name="Standard 3 2 5 2 3 4 4" xfId="2274" xr:uid="{00000000-0005-0000-0000-0000520E0000}"/>
    <cellStyle name="Standard 3 2 5 2 3 5" xfId="392" xr:uid="{00000000-0005-0000-0000-0000530E0000}"/>
    <cellStyle name="Standard 3 2 5 2 3 5 2" xfId="2715" xr:uid="{00000000-0005-0000-0000-0000540E0000}"/>
    <cellStyle name="Standard 3 2 5 2 3 6" xfId="1076" xr:uid="{00000000-0005-0000-0000-0000550E0000}"/>
    <cellStyle name="Standard 3 2 5 2 3 6 2" xfId="3399" xr:uid="{00000000-0005-0000-0000-0000560E0000}"/>
    <cellStyle name="Standard 3 2 5 2 3 7" xfId="2544" xr:uid="{00000000-0005-0000-0000-0000570E0000}"/>
    <cellStyle name="Standard 3 2 5 2 3 8" xfId="1761" xr:uid="{00000000-0005-0000-0000-0000580E0000}"/>
    <cellStyle name="Standard 3 2 5 2 4" xfId="149" xr:uid="{00000000-0005-0000-0000-0000590E0000}"/>
    <cellStyle name="Standard 3 2 5 2 4 2" xfId="491" xr:uid="{00000000-0005-0000-0000-00005A0E0000}"/>
    <cellStyle name="Standard 3 2 5 2 4 2 2" xfId="2814" xr:uid="{00000000-0005-0000-0000-00005B0E0000}"/>
    <cellStyle name="Standard 3 2 5 2 4 3" xfId="1175" xr:uid="{00000000-0005-0000-0000-00005C0E0000}"/>
    <cellStyle name="Standard 3 2 5 2 4 3 2" xfId="3498" xr:uid="{00000000-0005-0000-0000-00005D0E0000}"/>
    <cellStyle name="Standard 3 2 5 2 4 4" xfId="2472" xr:uid="{00000000-0005-0000-0000-00005E0E0000}"/>
    <cellStyle name="Standard 3 2 5 2 4 5" xfId="1860" xr:uid="{00000000-0005-0000-0000-00005F0E0000}"/>
    <cellStyle name="Standard 3 2 5 2 5" xfId="662" xr:uid="{00000000-0005-0000-0000-0000600E0000}"/>
    <cellStyle name="Standard 3 2 5 2 5 2" xfId="1346" xr:uid="{00000000-0005-0000-0000-0000610E0000}"/>
    <cellStyle name="Standard 3 2 5 2 5 2 2" xfId="3669" xr:uid="{00000000-0005-0000-0000-0000620E0000}"/>
    <cellStyle name="Standard 3 2 5 2 5 3" xfId="2985" xr:uid="{00000000-0005-0000-0000-0000630E0000}"/>
    <cellStyle name="Standard 3 2 5 2 5 4" xfId="2031" xr:uid="{00000000-0005-0000-0000-0000640E0000}"/>
    <cellStyle name="Standard 3 2 5 2 6" xfId="833" xr:uid="{00000000-0005-0000-0000-0000650E0000}"/>
    <cellStyle name="Standard 3 2 5 2 6 2" xfId="1517" xr:uid="{00000000-0005-0000-0000-0000660E0000}"/>
    <cellStyle name="Standard 3 2 5 2 6 2 2" xfId="3840" xr:uid="{00000000-0005-0000-0000-0000670E0000}"/>
    <cellStyle name="Standard 3 2 5 2 6 3" xfId="3156" xr:uid="{00000000-0005-0000-0000-0000680E0000}"/>
    <cellStyle name="Standard 3 2 5 2 6 4" xfId="2202" xr:uid="{00000000-0005-0000-0000-0000690E0000}"/>
    <cellStyle name="Standard 3 2 5 2 7" xfId="320" xr:uid="{00000000-0005-0000-0000-00006A0E0000}"/>
    <cellStyle name="Standard 3 2 5 2 7 2" xfId="2643" xr:uid="{00000000-0005-0000-0000-00006B0E0000}"/>
    <cellStyle name="Standard 3 2 5 2 8" xfId="1004" xr:uid="{00000000-0005-0000-0000-00006C0E0000}"/>
    <cellStyle name="Standard 3 2 5 2 8 2" xfId="3327" xr:uid="{00000000-0005-0000-0000-00006D0E0000}"/>
    <cellStyle name="Standard 3 2 5 2 9" xfId="2373" xr:uid="{00000000-0005-0000-0000-00006E0E0000}"/>
    <cellStyle name="Standard 3 2 5 3" xfId="67" xr:uid="{00000000-0005-0000-0000-00006F0E0000}"/>
    <cellStyle name="Standard 3 2 5 3 2" xfId="239" xr:uid="{00000000-0005-0000-0000-0000700E0000}"/>
    <cellStyle name="Standard 3 2 5 3 2 2" xfId="581" xr:uid="{00000000-0005-0000-0000-0000710E0000}"/>
    <cellStyle name="Standard 3 2 5 3 2 2 2" xfId="1265" xr:uid="{00000000-0005-0000-0000-0000720E0000}"/>
    <cellStyle name="Standard 3 2 5 3 2 2 2 2" xfId="3588" xr:uid="{00000000-0005-0000-0000-0000730E0000}"/>
    <cellStyle name="Standard 3 2 5 3 2 2 3" xfId="2904" xr:uid="{00000000-0005-0000-0000-0000740E0000}"/>
    <cellStyle name="Standard 3 2 5 3 2 2 4" xfId="1950" xr:uid="{00000000-0005-0000-0000-0000750E0000}"/>
    <cellStyle name="Standard 3 2 5 3 2 3" xfId="752" xr:uid="{00000000-0005-0000-0000-0000760E0000}"/>
    <cellStyle name="Standard 3 2 5 3 2 3 2" xfId="1436" xr:uid="{00000000-0005-0000-0000-0000770E0000}"/>
    <cellStyle name="Standard 3 2 5 3 2 3 2 2" xfId="3759" xr:uid="{00000000-0005-0000-0000-0000780E0000}"/>
    <cellStyle name="Standard 3 2 5 3 2 3 3" xfId="3075" xr:uid="{00000000-0005-0000-0000-0000790E0000}"/>
    <cellStyle name="Standard 3 2 5 3 2 3 4" xfId="2121" xr:uid="{00000000-0005-0000-0000-00007A0E0000}"/>
    <cellStyle name="Standard 3 2 5 3 2 4" xfId="923" xr:uid="{00000000-0005-0000-0000-00007B0E0000}"/>
    <cellStyle name="Standard 3 2 5 3 2 4 2" xfId="1607" xr:uid="{00000000-0005-0000-0000-00007C0E0000}"/>
    <cellStyle name="Standard 3 2 5 3 2 4 2 2" xfId="3930" xr:uid="{00000000-0005-0000-0000-00007D0E0000}"/>
    <cellStyle name="Standard 3 2 5 3 2 4 3" xfId="3246" xr:uid="{00000000-0005-0000-0000-00007E0E0000}"/>
    <cellStyle name="Standard 3 2 5 3 2 4 4" xfId="2292" xr:uid="{00000000-0005-0000-0000-00007F0E0000}"/>
    <cellStyle name="Standard 3 2 5 3 2 5" xfId="410" xr:uid="{00000000-0005-0000-0000-0000800E0000}"/>
    <cellStyle name="Standard 3 2 5 3 2 5 2" xfId="2733" xr:uid="{00000000-0005-0000-0000-0000810E0000}"/>
    <cellStyle name="Standard 3 2 5 3 2 6" xfId="1094" xr:uid="{00000000-0005-0000-0000-0000820E0000}"/>
    <cellStyle name="Standard 3 2 5 3 2 6 2" xfId="3417" xr:uid="{00000000-0005-0000-0000-0000830E0000}"/>
    <cellStyle name="Standard 3 2 5 3 2 7" xfId="2562" xr:uid="{00000000-0005-0000-0000-0000840E0000}"/>
    <cellStyle name="Standard 3 2 5 3 2 8" xfId="1779" xr:uid="{00000000-0005-0000-0000-0000850E0000}"/>
    <cellStyle name="Standard 3 2 5 3 3" xfId="167" xr:uid="{00000000-0005-0000-0000-0000860E0000}"/>
    <cellStyle name="Standard 3 2 5 3 3 2" xfId="509" xr:uid="{00000000-0005-0000-0000-0000870E0000}"/>
    <cellStyle name="Standard 3 2 5 3 3 2 2" xfId="2832" xr:uid="{00000000-0005-0000-0000-0000880E0000}"/>
    <cellStyle name="Standard 3 2 5 3 3 3" xfId="1193" xr:uid="{00000000-0005-0000-0000-0000890E0000}"/>
    <cellStyle name="Standard 3 2 5 3 3 3 2" xfId="3516" xr:uid="{00000000-0005-0000-0000-00008A0E0000}"/>
    <cellStyle name="Standard 3 2 5 3 3 4" xfId="2490" xr:uid="{00000000-0005-0000-0000-00008B0E0000}"/>
    <cellStyle name="Standard 3 2 5 3 3 5" xfId="1878" xr:uid="{00000000-0005-0000-0000-00008C0E0000}"/>
    <cellStyle name="Standard 3 2 5 3 4" xfId="680" xr:uid="{00000000-0005-0000-0000-00008D0E0000}"/>
    <cellStyle name="Standard 3 2 5 3 4 2" xfId="1364" xr:uid="{00000000-0005-0000-0000-00008E0E0000}"/>
    <cellStyle name="Standard 3 2 5 3 4 2 2" xfId="3687" xr:uid="{00000000-0005-0000-0000-00008F0E0000}"/>
    <cellStyle name="Standard 3 2 5 3 4 3" xfId="3003" xr:uid="{00000000-0005-0000-0000-0000900E0000}"/>
    <cellStyle name="Standard 3 2 5 3 4 4" xfId="2049" xr:uid="{00000000-0005-0000-0000-0000910E0000}"/>
    <cellStyle name="Standard 3 2 5 3 5" xfId="851" xr:uid="{00000000-0005-0000-0000-0000920E0000}"/>
    <cellStyle name="Standard 3 2 5 3 5 2" xfId="1535" xr:uid="{00000000-0005-0000-0000-0000930E0000}"/>
    <cellStyle name="Standard 3 2 5 3 5 2 2" xfId="3858" xr:uid="{00000000-0005-0000-0000-0000940E0000}"/>
    <cellStyle name="Standard 3 2 5 3 5 3" xfId="3174" xr:uid="{00000000-0005-0000-0000-0000950E0000}"/>
    <cellStyle name="Standard 3 2 5 3 5 4" xfId="2220" xr:uid="{00000000-0005-0000-0000-0000960E0000}"/>
    <cellStyle name="Standard 3 2 5 3 6" xfId="338" xr:uid="{00000000-0005-0000-0000-0000970E0000}"/>
    <cellStyle name="Standard 3 2 5 3 6 2" xfId="2661" xr:uid="{00000000-0005-0000-0000-0000980E0000}"/>
    <cellStyle name="Standard 3 2 5 3 7" xfId="1022" xr:uid="{00000000-0005-0000-0000-0000990E0000}"/>
    <cellStyle name="Standard 3 2 5 3 7 2" xfId="3345" xr:uid="{00000000-0005-0000-0000-00009A0E0000}"/>
    <cellStyle name="Standard 3 2 5 3 8" xfId="2391" xr:uid="{00000000-0005-0000-0000-00009B0E0000}"/>
    <cellStyle name="Standard 3 2 5 3 9" xfId="1707" xr:uid="{00000000-0005-0000-0000-00009C0E0000}"/>
    <cellStyle name="Standard 3 2 5 4" xfId="203" xr:uid="{00000000-0005-0000-0000-00009D0E0000}"/>
    <cellStyle name="Standard 3 2 5 4 2" xfId="545" xr:uid="{00000000-0005-0000-0000-00009E0E0000}"/>
    <cellStyle name="Standard 3 2 5 4 2 2" xfId="1229" xr:uid="{00000000-0005-0000-0000-00009F0E0000}"/>
    <cellStyle name="Standard 3 2 5 4 2 2 2" xfId="3552" xr:uid="{00000000-0005-0000-0000-0000A00E0000}"/>
    <cellStyle name="Standard 3 2 5 4 2 3" xfId="2868" xr:uid="{00000000-0005-0000-0000-0000A10E0000}"/>
    <cellStyle name="Standard 3 2 5 4 2 4" xfId="1914" xr:uid="{00000000-0005-0000-0000-0000A20E0000}"/>
    <cellStyle name="Standard 3 2 5 4 3" xfId="716" xr:uid="{00000000-0005-0000-0000-0000A30E0000}"/>
    <cellStyle name="Standard 3 2 5 4 3 2" xfId="1400" xr:uid="{00000000-0005-0000-0000-0000A40E0000}"/>
    <cellStyle name="Standard 3 2 5 4 3 2 2" xfId="3723" xr:uid="{00000000-0005-0000-0000-0000A50E0000}"/>
    <cellStyle name="Standard 3 2 5 4 3 3" xfId="3039" xr:uid="{00000000-0005-0000-0000-0000A60E0000}"/>
    <cellStyle name="Standard 3 2 5 4 3 4" xfId="2085" xr:uid="{00000000-0005-0000-0000-0000A70E0000}"/>
    <cellStyle name="Standard 3 2 5 4 4" xfId="887" xr:uid="{00000000-0005-0000-0000-0000A80E0000}"/>
    <cellStyle name="Standard 3 2 5 4 4 2" xfId="1571" xr:uid="{00000000-0005-0000-0000-0000A90E0000}"/>
    <cellStyle name="Standard 3 2 5 4 4 2 2" xfId="3894" xr:uid="{00000000-0005-0000-0000-0000AA0E0000}"/>
    <cellStyle name="Standard 3 2 5 4 4 3" xfId="3210" xr:uid="{00000000-0005-0000-0000-0000AB0E0000}"/>
    <cellStyle name="Standard 3 2 5 4 4 4" xfId="2256" xr:uid="{00000000-0005-0000-0000-0000AC0E0000}"/>
    <cellStyle name="Standard 3 2 5 4 5" xfId="374" xr:uid="{00000000-0005-0000-0000-0000AD0E0000}"/>
    <cellStyle name="Standard 3 2 5 4 5 2" xfId="2697" xr:uid="{00000000-0005-0000-0000-0000AE0E0000}"/>
    <cellStyle name="Standard 3 2 5 4 6" xfId="1058" xr:uid="{00000000-0005-0000-0000-0000AF0E0000}"/>
    <cellStyle name="Standard 3 2 5 4 6 2" xfId="3381" xr:uid="{00000000-0005-0000-0000-0000B00E0000}"/>
    <cellStyle name="Standard 3 2 5 4 7" xfId="2526" xr:uid="{00000000-0005-0000-0000-0000B10E0000}"/>
    <cellStyle name="Standard 3 2 5 4 8" xfId="1743" xr:uid="{00000000-0005-0000-0000-0000B20E0000}"/>
    <cellStyle name="Standard 3 2 5 5" xfId="131" xr:uid="{00000000-0005-0000-0000-0000B30E0000}"/>
    <cellStyle name="Standard 3 2 5 5 2" xfId="473" xr:uid="{00000000-0005-0000-0000-0000B40E0000}"/>
    <cellStyle name="Standard 3 2 5 5 2 2" xfId="2796" xr:uid="{00000000-0005-0000-0000-0000B50E0000}"/>
    <cellStyle name="Standard 3 2 5 5 3" xfId="1157" xr:uid="{00000000-0005-0000-0000-0000B60E0000}"/>
    <cellStyle name="Standard 3 2 5 5 3 2" xfId="3480" xr:uid="{00000000-0005-0000-0000-0000B70E0000}"/>
    <cellStyle name="Standard 3 2 5 5 4" xfId="2454" xr:uid="{00000000-0005-0000-0000-0000B80E0000}"/>
    <cellStyle name="Standard 3 2 5 5 5" xfId="1842" xr:uid="{00000000-0005-0000-0000-0000B90E0000}"/>
    <cellStyle name="Standard 3 2 5 6" xfId="644" xr:uid="{00000000-0005-0000-0000-0000BA0E0000}"/>
    <cellStyle name="Standard 3 2 5 6 2" xfId="1328" xr:uid="{00000000-0005-0000-0000-0000BB0E0000}"/>
    <cellStyle name="Standard 3 2 5 6 2 2" xfId="3651" xr:uid="{00000000-0005-0000-0000-0000BC0E0000}"/>
    <cellStyle name="Standard 3 2 5 6 3" xfId="2967" xr:uid="{00000000-0005-0000-0000-0000BD0E0000}"/>
    <cellStyle name="Standard 3 2 5 6 4" xfId="2013" xr:uid="{00000000-0005-0000-0000-0000BE0E0000}"/>
    <cellStyle name="Standard 3 2 5 7" xfId="815" xr:uid="{00000000-0005-0000-0000-0000BF0E0000}"/>
    <cellStyle name="Standard 3 2 5 7 2" xfId="1499" xr:uid="{00000000-0005-0000-0000-0000C00E0000}"/>
    <cellStyle name="Standard 3 2 5 7 2 2" xfId="3822" xr:uid="{00000000-0005-0000-0000-0000C10E0000}"/>
    <cellStyle name="Standard 3 2 5 7 3" xfId="3138" xr:uid="{00000000-0005-0000-0000-0000C20E0000}"/>
    <cellStyle name="Standard 3 2 5 7 4" xfId="2184" xr:uid="{00000000-0005-0000-0000-0000C30E0000}"/>
    <cellStyle name="Standard 3 2 5 8" xfId="302" xr:uid="{00000000-0005-0000-0000-0000C40E0000}"/>
    <cellStyle name="Standard 3 2 5 8 2" xfId="2625" xr:uid="{00000000-0005-0000-0000-0000C50E0000}"/>
    <cellStyle name="Standard 3 2 5 9" xfId="986" xr:uid="{00000000-0005-0000-0000-0000C60E0000}"/>
    <cellStyle name="Standard 3 2 5 9 2" xfId="3309" xr:uid="{00000000-0005-0000-0000-0000C70E0000}"/>
    <cellStyle name="Standard 3 2 6" xfId="34" xr:uid="{00000000-0005-0000-0000-0000C80E0000}"/>
    <cellStyle name="Standard 3 2 6 10" xfId="1674" xr:uid="{00000000-0005-0000-0000-0000C90E0000}"/>
    <cellStyle name="Standard 3 2 6 2" xfId="70" xr:uid="{00000000-0005-0000-0000-0000CA0E0000}"/>
    <cellStyle name="Standard 3 2 6 2 2" xfId="242" xr:uid="{00000000-0005-0000-0000-0000CB0E0000}"/>
    <cellStyle name="Standard 3 2 6 2 2 2" xfId="584" xr:uid="{00000000-0005-0000-0000-0000CC0E0000}"/>
    <cellStyle name="Standard 3 2 6 2 2 2 2" xfId="1268" xr:uid="{00000000-0005-0000-0000-0000CD0E0000}"/>
    <cellStyle name="Standard 3 2 6 2 2 2 2 2" xfId="3591" xr:uid="{00000000-0005-0000-0000-0000CE0E0000}"/>
    <cellStyle name="Standard 3 2 6 2 2 2 3" xfId="2907" xr:uid="{00000000-0005-0000-0000-0000CF0E0000}"/>
    <cellStyle name="Standard 3 2 6 2 2 2 4" xfId="1953" xr:uid="{00000000-0005-0000-0000-0000D00E0000}"/>
    <cellStyle name="Standard 3 2 6 2 2 3" xfId="755" xr:uid="{00000000-0005-0000-0000-0000D10E0000}"/>
    <cellStyle name="Standard 3 2 6 2 2 3 2" xfId="1439" xr:uid="{00000000-0005-0000-0000-0000D20E0000}"/>
    <cellStyle name="Standard 3 2 6 2 2 3 2 2" xfId="3762" xr:uid="{00000000-0005-0000-0000-0000D30E0000}"/>
    <cellStyle name="Standard 3 2 6 2 2 3 3" xfId="3078" xr:uid="{00000000-0005-0000-0000-0000D40E0000}"/>
    <cellStyle name="Standard 3 2 6 2 2 3 4" xfId="2124" xr:uid="{00000000-0005-0000-0000-0000D50E0000}"/>
    <cellStyle name="Standard 3 2 6 2 2 4" xfId="926" xr:uid="{00000000-0005-0000-0000-0000D60E0000}"/>
    <cellStyle name="Standard 3 2 6 2 2 4 2" xfId="1610" xr:uid="{00000000-0005-0000-0000-0000D70E0000}"/>
    <cellStyle name="Standard 3 2 6 2 2 4 2 2" xfId="3933" xr:uid="{00000000-0005-0000-0000-0000D80E0000}"/>
    <cellStyle name="Standard 3 2 6 2 2 4 3" xfId="3249" xr:uid="{00000000-0005-0000-0000-0000D90E0000}"/>
    <cellStyle name="Standard 3 2 6 2 2 4 4" xfId="2295" xr:uid="{00000000-0005-0000-0000-0000DA0E0000}"/>
    <cellStyle name="Standard 3 2 6 2 2 5" xfId="413" xr:uid="{00000000-0005-0000-0000-0000DB0E0000}"/>
    <cellStyle name="Standard 3 2 6 2 2 5 2" xfId="2736" xr:uid="{00000000-0005-0000-0000-0000DC0E0000}"/>
    <cellStyle name="Standard 3 2 6 2 2 6" xfId="1097" xr:uid="{00000000-0005-0000-0000-0000DD0E0000}"/>
    <cellStyle name="Standard 3 2 6 2 2 6 2" xfId="3420" xr:uid="{00000000-0005-0000-0000-0000DE0E0000}"/>
    <cellStyle name="Standard 3 2 6 2 2 7" xfId="2565" xr:uid="{00000000-0005-0000-0000-0000DF0E0000}"/>
    <cellStyle name="Standard 3 2 6 2 2 8" xfId="1782" xr:uid="{00000000-0005-0000-0000-0000E00E0000}"/>
    <cellStyle name="Standard 3 2 6 2 3" xfId="170" xr:uid="{00000000-0005-0000-0000-0000E10E0000}"/>
    <cellStyle name="Standard 3 2 6 2 3 2" xfId="512" xr:uid="{00000000-0005-0000-0000-0000E20E0000}"/>
    <cellStyle name="Standard 3 2 6 2 3 2 2" xfId="2835" xr:uid="{00000000-0005-0000-0000-0000E30E0000}"/>
    <cellStyle name="Standard 3 2 6 2 3 3" xfId="1196" xr:uid="{00000000-0005-0000-0000-0000E40E0000}"/>
    <cellStyle name="Standard 3 2 6 2 3 3 2" xfId="3519" xr:uid="{00000000-0005-0000-0000-0000E50E0000}"/>
    <cellStyle name="Standard 3 2 6 2 3 4" xfId="2493" xr:uid="{00000000-0005-0000-0000-0000E60E0000}"/>
    <cellStyle name="Standard 3 2 6 2 3 5" xfId="1881" xr:uid="{00000000-0005-0000-0000-0000E70E0000}"/>
    <cellStyle name="Standard 3 2 6 2 4" xfId="683" xr:uid="{00000000-0005-0000-0000-0000E80E0000}"/>
    <cellStyle name="Standard 3 2 6 2 4 2" xfId="1367" xr:uid="{00000000-0005-0000-0000-0000E90E0000}"/>
    <cellStyle name="Standard 3 2 6 2 4 2 2" xfId="3690" xr:uid="{00000000-0005-0000-0000-0000EA0E0000}"/>
    <cellStyle name="Standard 3 2 6 2 4 3" xfId="3006" xr:uid="{00000000-0005-0000-0000-0000EB0E0000}"/>
    <cellStyle name="Standard 3 2 6 2 4 4" xfId="2052" xr:uid="{00000000-0005-0000-0000-0000EC0E0000}"/>
    <cellStyle name="Standard 3 2 6 2 5" xfId="854" xr:uid="{00000000-0005-0000-0000-0000ED0E0000}"/>
    <cellStyle name="Standard 3 2 6 2 5 2" xfId="1538" xr:uid="{00000000-0005-0000-0000-0000EE0E0000}"/>
    <cellStyle name="Standard 3 2 6 2 5 2 2" xfId="3861" xr:uid="{00000000-0005-0000-0000-0000EF0E0000}"/>
    <cellStyle name="Standard 3 2 6 2 5 3" xfId="3177" xr:uid="{00000000-0005-0000-0000-0000F00E0000}"/>
    <cellStyle name="Standard 3 2 6 2 5 4" xfId="2223" xr:uid="{00000000-0005-0000-0000-0000F10E0000}"/>
    <cellStyle name="Standard 3 2 6 2 6" xfId="341" xr:uid="{00000000-0005-0000-0000-0000F20E0000}"/>
    <cellStyle name="Standard 3 2 6 2 6 2" xfId="2664" xr:uid="{00000000-0005-0000-0000-0000F30E0000}"/>
    <cellStyle name="Standard 3 2 6 2 7" xfId="1025" xr:uid="{00000000-0005-0000-0000-0000F40E0000}"/>
    <cellStyle name="Standard 3 2 6 2 7 2" xfId="3348" xr:uid="{00000000-0005-0000-0000-0000F50E0000}"/>
    <cellStyle name="Standard 3 2 6 2 8" xfId="2394" xr:uid="{00000000-0005-0000-0000-0000F60E0000}"/>
    <cellStyle name="Standard 3 2 6 2 9" xfId="1710" xr:uid="{00000000-0005-0000-0000-0000F70E0000}"/>
    <cellStyle name="Standard 3 2 6 3" xfId="206" xr:uid="{00000000-0005-0000-0000-0000F80E0000}"/>
    <cellStyle name="Standard 3 2 6 3 2" xfId="548" xr:uid="{00000000-0005-0000-0000-0000F90E0000}"/>
    <cellStyle name="Standard 3 2 6 3 2 2" xfId="1232" xr:uid="{00000000-0005-0000-0000-0000FA0E0000}"/>
    <cellStyle name="Standard 3 2 6 3 2 2 2" xfId="3555" xr:uid="{00000000-0005-0000-0000-0000FB0E0000}"/>
    <cellStyle name="Standard 3 2 6 3 2 3" xfId="2871" xr:uid="{00000000-0005-0000-0000-0000FC0E0000}"/>
    <cellStyle name="Standard 3 2 6 3 2 4" xfId="1917" xr:uid="{00000000-0005-0000-0000-0000FD0E0000}"/>
    <cellStyle name="Standard 3 2 6 3 3" xfId="719" xr:uid="{00000000-0005-0000-0000-0000FE0E0000}"/>
    <cellStyle name="Standard 3 2 6 3 3 2" xfId="1403" xr:uid="{00000000-0005-0000-0000-0000FF0E0000}"/>
    <cellStyle name="Standard 3 2 6 3 3 2 2" xfId="3726" xr:uid="{00000000-0005-0000-0000-0000000F0000}"/>
    <cellStyle name="Standard 3 2 6 3 3 3" xfId="3042" xr:uid="{00000000-0005-0000-0000-0000010F0000}"/>
    <cellStyle name="Standard 3 2 6 3 3 4" xfId="2088" xr:uid="{00000000-0005-0000-0000-0000020F0000}"/>
    <cellStyle name="Standard 3 2 6 3 4" xfId="890" xr:uid="{00000000-0005-0000-0000-0000030F0000}"/>
    <cellStyle name="Standard 3 2 6 3 4 2" xfId="1574" xr:uid="{00000000-0005-0000-0000-0000040F0000}"/>
    <cellStyle name="Standard 3 2 6 3 4 2 2" xfId="3897" xr:uid="{00000000-0005-0000-0000-0000050F0000}"/>
    <cellStyle name="Standard 3 2 6 3 4 3" xfId="3213" xr:uid="{00000000-0005-0000-0000-0000060F0000}"/>
    <cellStyle name="Standard 3 2 6 3 4 4" xfId="2259" xr:uid="{00000000-0005-0000-0000-0000070F0000}"/>
    <cellStyle name="Standard 3 2 6 3 5" xfId="377" xr:uid="{00000000-0005-0000-0000-0000080F0000}"/>
    <cellStyle name="Standard 3 2 6 3 5 2" xfId="2700" xr:uid="{00000000-0005-0000-0000-0000090F0000}"/>
    <cellStyle name="Standard 3 2 6 3 6" xfId="1061" xr:uid="{00000000-0005-0000-0000-00000A0F0000}"/>
    <cellStyle name="Standard 3 2 6 3 6 2" xfId="3384" xr:uid="{00000000-0005-0000-0000-00000B0F0000}"/>
    <cellStyle name="Standard 3 2 6 3 7" xfId="2529" xr:uid="{00000000-0005-0000-0000-00000C0F0000}"/>
    <cellStyle name="Standard 3 2 6 3 8" xfId="1746" xr:uid="{00000000-0005-0000-0000-00000D0F0000}"/>
    <cellStyle name="Standard 3 2 6 4" xfId="134" xr:uid="{00000000-0005-0000-0000-00000E0F0000}"/>
    <cellStyle name="Standard 3 2 6 4 2" xfId="476" xr:uid="{00000000-0005-0000-0000-00000F0F0000}"/>
    <cellStyle name="Standard 3 2 6 4 2 2" xfId="2799" xr:uid="{00000000-0005-0000-0000-0000100F0000}"/>
    <cellStyle name="Standard 3 2 6 4 3" xfId="1160" xr:uid="{00000000-0005-0000-0000-0000110F0000}"/>
    <cellStyle name="Standard 3 2 6 4 3 2" xfId="3483" xr:uid="{00000000-0005-0000-0000-0000120F0000}"/>
    <cellStyle name="Standard 3 2 6 4 4" xfId="2457" xr:uid="{00000000-0005-0000-0000-0000130F0000}"/>
    <cellStyle name="Standard 3 2 6 4 5" xfId="1845" xr:uid="{00000000-0005-0000-0000-0000140F0000}"/>
    <cellStyle name="Standard 3 2 6 5" xfId="647" xr:uid="{00000000-0005-0000-0000-0000150F0000}"/>
    <cellStyle name="Standard 3 2 6 5 2" xfId="1331" xr:uid="{00000000-0005-0000-0000-0000160F0000}"/>
    <cellStyle name="Standard 3 2 6 5 2 2" xfId="3654" xr:uid="{00000000-0005-0000-0000-0000170F0000}"/>
    <cellStyle name="Standard 3 2 6 5 3" xfId="2970" xr:uid="{00000000-0005-0000-0000-0000180F0000}"/>
    <cellStyle name="Standard 3 2 6 5 4" xfId="2016" xr:uid="{00000000-0005-0000-0000-0000190F0000}"/>
    <cellStyle name="Standard 3 2 6 6" xfId="818" xr:uid="{00000000-0005-0000-0000-00001A0F0000}"/>
    <cellStyle name="Standard 3 2 6 6 2" xfId="1502" xr:uid="{00000000-0005-0000-0000-00001B0F0000}"/>
    <cellStyle name="Standard 3 2 6 6 2 2" xfId="3825" xr:uid="{00000000-0005-0000-0000-00001C0F0000}"/>
    <cellStyle name="Standard 3 2 6 6 3" xfId="3141" xr:uid="{00000000-0005-0000-0000-00001D0F0000}"/>
    <cellStyle name="Standard 3 2 6 6 4" xfId="2187" xr:uid="{00000000-0005-0000-0000-00001E0F0000}"/>
    <cellStyle name="Standard 3 2 6 7" xfId="305" xr:uid="{00000000-0005-0000-0000-00001F0F0000}"/>
    <cellStyle name="Standard 3 2 6 7 2" xfId="2628" xr:uid="{00000000-0005-0000-0000-0000200F0000}"/>
    <cellStyle name="Standard 3 2 6 8" xfId="989" xr:uid="{00000000-0005-0000-0000-0000210F0000}"/>
    <cellStyle name="Standard 3 2 6 8 2" xfId="3312" xr:uid="{00000000-0005-0000-0000-0000220F0000}"/>
    <cellStyle name="Standard 3 2 6 9" xfId="2358" xr:uid="{00000000-0005-0000-0000-0000230F0000}"/>
    <cellStyle name="Standard 3 2 7" xfId="52" xr:uid="{00000000-0005-0000-0000-0000240F0000}"/>
    <cellStyle name="Standard 3 2 7 2" xfId="224" xr:uid="{00000000-0005-0000-0000-0000250F0000}"/>
    <cellStyle name="Standard 3 2 7 2 2" xfId="566" xr:uid="{00000000-0005-0000-0000-0000260F0000}"/>
    <cellStyle name="Standard 3 2 7 2 2 2" xfId="1250" xr:uid="{00000000-0005-0000-0000-0000270F0000}"/>
    <cellStyle name="Standard 3 2 7 2 2 2 2" xfId="3573" xr:uid="{00000000-0005-0000-0000-0000280F0000}"/>
    <cellStyle name="Standard 3 2 7 2 2 3" xfId="2889" xr:uid="{00000000-0005-0000-0000-0000290F0000}"/>
    <cellStyle name="Standard 3 2 7 2 2 4" xfId="1935" xr:uid="{00000000-0005-0000-0000-00002A0F0000}"/>
    <cellStyle name="Standard 3 2 7 2 3" xfId="737" xr:uid="{00000000-0005-0000-0000-00002B0F0000}"/>
    <cellStyle name="Standard 3 2 7 2 3 2" xfId="1421" xr:uid="{00000000-0005-0000-0000-00002C0F0000}"/>
    <cellStyle name="Standard 3 2 7 2 3 2 2" xfId="3744" xr:uid="{00000000-0005-0000-0000-00002D0F0000}"/>
    <cellStyle name="Standard 3 2 7 2 3 3" xfId="3060" xr:uid="{00000000-0005-0000-0000-00002E0F0000}"/>
    <cellStyle name="Standard 3 2 7 2 3 4" xfId="2106" xr:uid="{00000000-0005-0000-0000-00002F0F0000}"/>
    <cellStyle name="Standard 3 2 7 2 4" xfId="908" xr:uid="{00000000-0005-0000-0000-0000300F0000}"/>
    <cellStyle name="Standard 3 2 7 2 4 2" xfId="1592" xr:uid="{00000000-0005-0000-0000-0000310F0000}"/>
    <cellStyle name="Standard 3 2 7 2 4 2 2" xfId="3915" xr:uid="{00000000-0005-0000-0000-0000320F0000}"/>
    <cellStyle name="Standard 3 2 7 2 4 3" xfId="3231" xr:uid="{00000000-0005-0000-0000-0000330F0000}"/>
    <cellStyle name="Standard 3 2 7 2 4 4" xfId="2277" xr:uid="{00000000-0005-0000-0000-0000340F0000}"/>
    <cellStyle name="Standard 3 2 7 2 5" xfId="395" xr:uid="{00000000-0005-0000-0000-0000350F0000}"/>
    <cellStyle name="Standard 3 2 7 2 5 2" xfId="2718" xr:uid="{00000000-0005-0000-0000-0000360F0000}"/>
    <cellStyle name="Standard 3 2 7 2 6" xfId="1079" xr:uid="{00000000-0005-0000-0000-0000370F0000}"/>
    <cellStyle name="Standard 3 2 7 2 6 2" xfId="3402" xr:uid="{00000000-0005-0000-0000-0000380F0000}"/>
    <cellStyle name="Standard 3 2 7 2 7" xfId="2547" xr:uid="{00000000-0005-0000-0000-0000390F0000}"/>
    <cellStyle name="Standard 3 2 7 2 8" xfId="1764" xr:uid="{00000000-0005-0000-0000-00003A0F0000}"/>
    <cellStyle name="Standard 3 2 7 3" xfId="152" xr:uid="{00000000-0005-0000-0000-00003B0F0000}"/>
    <cellStyle name="Standard 3 2 7 3 2" xfId="494" xr:uid="{00000000-0005-0000-0000-00003C0F0000}"/>
    <cellStyle name="Standard 3 2 7 3 2 2" xfId="2817" xr:uid="{00000000-0005-0000-0000-00003D0F0000}"/>
    <cellStyle name="Standard 3 2 7 3 3" xfId="1178" xr:uid="{00000000-0005-0000-0000-00003E0F0000}"/>
    <cellStyle name="Standard 3 2 7 3 3 2" xfId="3501" xr:uid="{00000000-0005-0000-0000-00003F0F0000}"/>
    <cellStyle name="Standard 3 2 7 3 4" xfId="2475" xr:uid="{00000000-0005-0000-0000-0000400F0000}"/>
    <cellStyle name="Standard 3 2 7 3 5" xfId="1863" xr:uid="{00000000-0005-0000-0000-0000410F0000}"/>
    <cellStyle name="Standard 3 2 7 4" xfId="665" xr:uid="{00000000-0005-0000-0000-0000420F0000}"/>
    <cellStyle name="Standard 3 2 7 4 2" xfId="1349" xr:uid="{00000000-0005-0000-0000-0000430F0000}"/>
    <cellStyle name="Standard 3 2 7 4 2 2" xfId="3672" xr:uid="{00000000-0005-0000-0000-0000440F0000}"/>
    <cellStyle name="Standard 3 2 7 4 3" xfId="2988" xr:uid="{00000000-0005-0000-0000-0000450F0000}"/>
    <cellStyle name="Standard 3 2 7 4 4" xfId="2034" xr:uid="{00000000-0005-0000-0000-0000460F0000}"/>
    <cellStyle name="Standard 3 2 7 5" xfId="836" xr:uid="{00000000-0005-0000-0000-0000470F0000}"/>
    <cellStyle name="Standard 3 2 7 5 2" xfId="1520" xr:uid="{00000000-0005-0000-0000-0000480F0000}"/>
    <cellStyle name="Standard 3 2 7 5 2 2" xfId="3843" xr:uid="{00000000-0005-0000-0000-0000490F0000}"/>
    <cellStyle name="Standard 3 2 7 5 3" xfId="3159" xr:uid="{00000000-0005-0000-0000-00004A0F0000}"/>
    <cellStyle name="Standard 3 2 7 5 4" xfId="2205" xr:uid="{00000000-0005-0000-0000-00004B0F0000}"/>
    <cellStyle name="Standard 3 2 7 6" xfId="323" xr:uid="{00000000-0005-0000-0000-00004C0F0000}"/>
    <cellStyle name="Standard 3 2 7 6 2" xfId="2646" xr:uid="{00000000-0005-0000-0000-00004D0F0000}"/>
    <cellStyle name="Standard 3 2 7 7" xfId="1007" xr:uid="{00000000-0005-0000-0000-00004E0F0000}"/>
    <cellStyle name="Standard 3 2 7 7 2" xfId="3330" xr:uid="{00000000-0005-0000-0000-00004F0F0000}"/>
    <cellStyle name="Standard 3 2 7 8" xfId="2376" xr:uid="{00000000-0005-0000-0000-0000500F0000}"/>
    <cellStyle name="Standard 3 2 7 9" xfId="1692" xr:uid="{00000000-0005-0000-0000-0000510F0000}"/>
    <cellStyle name="Standard 3 2 8" xfId="89" xr:uid="{00000000-0005-0000-0000-0000520F0000}"/>
    <cellStyle name="Standard 3 2 8 2" xfId="260" xr:uid="{00000000-0005-0000-0000-0000530F0000}"/>
    <cellStyle name="Standard 3 2 8 2 2" xfId="602" xr:uid="{00000000-0005-0000-0000-0000540F0000}"/>
    <cellStyle name="Standard 3 2 8 2 2 2" xfId="2925" xr:uid="{00000000-0005-0000-0000-0000550F0000}"/>
    <cellStyle name="Standard 3 2 8 2 3" xfId="1286" xr:uid="{00000000-0005-0000-0000-0000560F0000}"/>
    <cellStyle name="Standard 3 2 8 2 3 2" xfId="3609" xr:uid="{00000000-0005-0000-0000-0000570F0000}"/>
    <cellStyle name="Standard 3 2 8 2 4" xfId="2583" xr:uid="{00000000-0005-0000-0000-0000580F0000}"/>
    <cellStyle name="Standard 3 2 8 2 5" xfId="1971" xr:uid="{00000000-0005-0000-0000-0000590F0000}"/>
    <cellStyle name="Standard 3 2 8 3" xfId="773" xr:uid="{00000000-0005-0000-0000-00005A0F0000}"/>
    <cellStyle name="Standard 3 2 8 3 2" xfId="1457" xr:uid="{00000000-0005-0000-0000-00005B0F0000}"/>
    <cellStyle name="Standard 3 2 8 3 2 2" xfId="3780" xr:uid="{00000000-0005-0000-0000-00005C0F0000}"/>
    <cellStyle name="Standard 3 2 8 3 3" xfId="3096" xr:uid="{00000000-0005-0000-0000-00005D0F0000}"/>
    <cellStyle name="Standard 3 2 8 3 4" xfId="2142" xr:uid="{00000000-0005-0000-0000-00005E0F0000}"/>
    <cellStyle name="Standard 3 2 8 4" xfId="944" xr:uid="{00000000-0005-0000-0000-00005F0F0000}"/>
    <cellStyle name="Standard 3 2 8 4 2" xfId="1628" xr:uid="{00000000-0005-0000-0000-0000600F0000}"/>
    <cellStyle name="Standard 3 2 8 4 2 2" xfId="3951" xr:uid="{00000000-0005-0000-0000-0000610F0000}"/>
    <cellStyle name="Standard 3 2 8 4 3" xfId="3267" xr:uid="{00000000-0005-0000-0000-0000620F0000}"/>
    <cellStyle name="Standard 3 2 8 4 4" xfId="2313" xr:uid="{00000000-0005-0000-0000-0000630F0000}"/>
    <cellStyle name="Standard 3 2 8 5" xfId="431" xr:uid="{00000000-0005-0000-0000-0000640F0000}"/>
    <cellStyle name="Standard 3 2 8 5 2" xfId="2754" xr:uid="{00000000-0005-0000-0000-0000650F0000}"/>
    <cellStyle name="Standard 3 2 8 6" xfId="1115" xr:uid="{00000000-0005-0000-0000-0000660F0000}"/>
    <cellStyle name="Standard 3 2 8 6 2" xfId="3438" xr:uid="{00000000-0005-0000-0000-0000670F0000}"/>
    <cellStyle name="Standard 3 2 8 7" xfId="2412" xr:uid="{00000000-0005-0000-0000-0000680F0000}"/>
    <cellStyle name="Standard 3 2 8 8" xfId="1800" xr:uid="{00000000-0005-0000-0000-0000690F0000}"/>
    <cellStyle name="Standard 3 2 9" xfId="98" xr:uid="{00000000-0005-0000-0000-00006A0F0000}"/>
    <cellStyle name="Standard 3 2 9 2" xfId="269" xr:uid="{00000000-0005-0000-0000-00006B0F0000}"/>
    <cellStyle name="Standard 3 2 9 2 2" xfId="611" xr:uid="{00000000-0005-0000-0000-00006C0F0000}"/>
    <cellStyle name="Standard 3 2 9 2 2 2" xfId="2934" xr:uid="{00000000-0005-0000-0000-00006D0F0000}"/>
    <cellStyle name="Standard 3 2 9 2 3" xfId="1295" xr:uid="{00000000-0005-0000-0000-00006E0F0000}"/>
    <cellStyle name="Standard 3 2 9 2 3 2" xfId="3618" xr:uid="{00000000-0005-0000-0000-00006F0F0000}"/>
    <cellStyle name="Standard 3 2 9 2 4" xfId="2592" xr:uid="{00000000-0005-0000-0000-0000700F0000}"/>
    <cellStyle name="Standard 3 2 9 2 5" xfId="1980" xr:uid="{00000000-0005-0000-0000-0000710F0000}"/>
    <cellStyle name="Standard 3 2 9 3" xfId="782" xr:uid="{00000000-0005-0000-0000-0000720F0000}"/>
    <cellStyle name="Standard 3 2 9 3 2" xfId="1466" xr:uid="{00000000-0005-0000-0000-0000730F0000}"/>
    <cellStyle name="Standard 3 2 9 3 2 2" xfId="3789" xr:uid="{00000000-0005-0000-0000-0000740F0000}"/>
    <cellStyle name="Standard 3 2 9 3 3" xfId="3105" xr:uid="{00000000-0005-0000-0000-0000750F0000}"/>
    <cellStyle name="Standard 3 2 9 3 4" xfId="2151" xr:uid="{00000000-0005-0000-0000-0000760F0000}"/>
    <cellStyle name="Standard 3 2 9 4" xfId="953" xr:uid="{00000000-0005-0000-0000-0000770F0000}"/>
    <cellStyle name="Standard 3 2 9 4 2" xfId="1637" xr:uid="{00000000-0005-0000-0000-0000780F0000}"/>
    <cellStyle name="Standard 3 2 9 4 2 2" xfId="3960" xr:uid="{00000000-0005-0000-0000-0000790F0000}"/>
    <cellStyle name="Standard 3 2 9 4 3" xfId="3276" xr:uid="{00000000-0005-0000-0000-00007A0F0000}"/>
    <cellStyle name="Standard 3 2 9 4 4" xfId="2322" xr:uid="{00000000-0005-0000-0000-00007B0F0000}"/>
    <cellStyle name="Standard 3 2 9 5" xfId="440" xr:uid="{00000000-0005-0000-0000-00007C0F0000}"/>
    <cellStyle name="Standard 3 2 9 5 2" xfId="2763" xr:uid="{00000000-0005-0000-0000-00007D0F0000}"/>
    <cellStyle name="Standard 3 2 9 6" xfId="1124" xr:uid="{00000000-0005-0000-0000-00007E0F0000}"/>
    <cellStyle name="Standard 3 2 9 6 2" xfId="3447" xr:uid="{00000000-0005-0000-0000-00007F0F0000}"/>
    <cellStyle name="Standard 3 2 9 7" xfId="2421" xr:uid="{00000000-0005-0000-0000-0000800F0000}"/>
    <cellStyle name="Standard 3 2 9 8" xfId="1809" xr:uid="{00000000-0005-0000-0000-0000810F0000}"/>
    <cellStyle name="Standard 4" xfId="7" xr:uid="{00000000-0005-0000-0000-0000820F0000}"/>
    <cellStyle name="Standard 5" xfId="9" xr:uid="{00000000-0005-0000-0000-0000830F0000}"/>
    <cellStyle name="Standard 6" xfId="15" xr:uid="{00000000-0005-0000-0000-0000840F0000}"/>
    <cellStyle name="Standard 6 2" xfId="26" xr:uid="{00000000-0005-0000-0000-0000850F0000}"/>
    <cellStyle name="Standard 7" xfId="22" xr:uid="{00000000-0005-0000-0000-0000860F0000}"/>
    <cellStyle name="Standard 8" xfId="1654" xr:uid="{00000000-0005-0000-0000-0000870F0000}"/>
    <cellStyle name="Standard 8 2" xfId="3977" xr:uid="{00000000-0005-0000-0000-0000880F0000}"/>
    <cellStyle name="Standard_EEN00WS021 2" xfId="87" xr:uid="{00000000-0005-0000-0000-0000890F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215</xdr:row>
      <xdr:rowOff>46091</xdr:rowOff>
    </xdr:from>
    <xdr:to>
      <xdr:col>7</xdr:col>
      <xdr:colOff>418423</xdr:colOff>
      <xdr:row>256</xdr:row>
      <xdr:rowOff>86591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37591"/>
          <a:ext cx="6237332" cy="8561045"/>
        </a:xfrm>
        <a:prstGeom prst="rect">
          <a:avLst/>
        </a:prstGeom>
      </xdr:spPr>
    </xdr:pic>
    <xdr:clientData/>
  </xdr:twoCellAnchor>
  <xdr:twoCellAnchor editAs="oneCell">
    <xdr:from>
      <xdr:col>7</xdr:col>
      <xdr:colOff>275647</xdr:colOff>
      <xdr:row>129</xdr:row>
      <xdr:rowOff>161637</xdr:rowOff>
    </xdr:from>
    <xdr:to>
      <xdr:col>9</xdr:col>
      <xdr:colOff>647895</xdr:colOff>
      <xdr:row>179</xdr:row>
      <xdr:rowOff>175395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4556" y="28580773"/>
          <a:ext cx="7074384" cy="10404668"/>
        </a:xfrm>
        <a:prstGeom prst="rect">
          <a:avLst/>
        </a:prstGeom>
      </xdr:spPr>
    </xdr:pic>
    <xdr:clientData/>
  </xdr:twoCellAnchor>
  <xdr:twoCellAnchor editAs="oneCell">
    <xdr:from>
      <xdr:col>7</xdr:col>
      <xdr:colOff>623454</xdr:colOff>
      <xdr:row>49</xdr:row>
      <xdr:rowOff>131812</xdr:rowOff>
    </xdr:from>
    <xdr:to>
      <xdr:col>9</xdr:col>
      <xdr:colOff>534308</xdr:colOff>
      <xdr:row>96</xdr:row>
      <xdr:rowOff>72546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0854" y="11618962"/>
          <a:ext cx="6616454" cy="9341908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519546</xdr:colOff>
      <xdr:row>87</xdr:row>
      <xdr:rowOff>11066</xdr:rowOff>
    </xdr:from>
    <xdr:to>
      <xdr:col>9</xdr:col>
      <xdr:colOff>569979</xdr:colOff>
      <xdr:row>134</xdr:row>
      <xdr:rowOff>168758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8455" y="19701839"/>
          <a:ext cx="6752569" cy="9925146"/>
        </a:xfrm>
        <a:prstGeom prst="rect">
          <a:avLst/>
        </a:prstGeom>
      </xdr:spPr>
    </xdr:pic>
    <xdr:clientData/>
  </xdr:twoCellAnchor>
  <xdr:twoCellAnchor editAs="oneCell">
    <xdr:from>
      <xdr:col>7</xdr:col>
      <xdr:colOff>124126</xdr:colOff>
      <xdr:row>175</xdr:row>
      <xdr:rowOff>124028</xdr:rowOff>
    </xdr:from>
    <xdr:to>
      <xdr:col>9</xdr:col>
      <xdr:colOff>582964</xdr:colOff>
      <xdr:row>225</xdr:row>
      <xdr:rowOff>128259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035" y="38102801"/>
          <a:ext cx="7160974" cy="10395140"/>
        </a:xfrm>
        <a:prstGeom prst="rect">
          <a:avLst/>
        </a:prstGeom>
      </xdr:spPr>
    </xdr:pic>
    <xdr:clientData/>
  </xdr:twoCellAnchor>
  <xdr:twoCellAnchor editAs="oneCell">
    <xdr:from>
      <xdr:col>7</xdr:col>
      <xdr:colOff>86591</xdr:colOff>
      <xdr:row>211</xdr:row>
      <xdr:rowOff>13480</xdr:rowOff>
    </xdr:from>
    <xdr:to>
      <xdr:col>9</xdr:col>
      <xdr:colOff>458839</xdr:colOff>
      <xdr:row>261</xdr:row>
      <xdr:rowOff>17715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0" y="45473707"/>
          <a:ext cx="7074384" cy="10395143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27</xdr:row>
      <xdr:rowOff>121228</xdr:rowOff>
    </xdr:from>
    <xdr:to>
      <xdr:col>7</xdr:col>
      <xdr:colOff>322225</xdr:colOff>
      <xdr:row>67</xdr:row>
      <xdr:rowOff>152400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5" y="5986319"/>
          <a:ext cx="6169997" cy="9602354"/>
        </a:xfrm>
        <a:prstGeom prst="rect">
          <a:avLst/>
        </a:prstGeom>
      </xdr:spPr>
    </xdr:pic>
    <xdr:clientData/>
  </xdr:twoCellAnchor>
  <xdr:twoCellAnchor editAs="oneCell">
    <xdr:from>
      <xdr:col>0</xdr:col>
      <xdr:colOff>167319</xdr:colOff>
      <xdr:row>66</xdr:row>
      <xdr:rowOff>80726</xdr:rowOff>
    </xdr:from>
    <xdr:to>
      <xdr:col>7</xdr:col>
      <xdr:colOff>557186</xdr:colOff>
      <xdr:row>114</xdr:row>
      <xdr:rowOff>4008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19" y="14968301"/>
          <a:ext cx="6257267" cy="95244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155863</xdr:rowOff>
    </xdr:from>
    <xdr:to>
      <xdr:col>7</xdr:col>
      <xdr:colOff>118116</xdr:colOff>
      <xdr:row>219</xdr:row>
      <xdr:rowOff>190499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173727"/>
          <a:ext cx="5937025" cy="81395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1628347</xdr:colOff>
      <xdr:row>12</xdr:row>
      <xdr:rowOff>61435</xdr:rowOff>
    </xdr:from>
    <xdr:to>
      <xdr:col>16</xdr:col>
      <xdr:colOff>154030</xdr:colOff>
      <xdr:row>23</xdr:row>
      <xdr:rowOff>182329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 rot="19911701">
          <a:off x="1628347" y="3185635"/>
          <a:ext cx="6536208" cy="2121144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4400">
              <a:solidFill>
                <a:srgbClr val="FF0000"/>
              </a:solidFill>
            </a:rPr>
            <a:t>keine Immatrikulationen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112889</xdr:colOff>
      <xdr:row>14</xdr:row>
      <xdr:rowOff>21167</xdr:rowOff>
    </xdr:from>
    <xdr:to>
      <xdr:col>18</xdr:col>
      <xdr:colOff>72966</xdr:colOff>
      <xdr:row>24</xdr:row>
      <xdr:rowOff>141356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 rot="19911701">
          <a:off x="3012722" y="3690056"/>
          <a:ext cx="6507633" cy="2286244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4400">
              <a:solidFill>
                <a:srgbClr val="FF0000"/>
              </a:solidFill>
            </a:rPr>
            <a:t>keine Immatrikulationen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275166</xdr:colOff>
      <xdr:row>17</xdr:row>
      <xdr:rowOff>84667</xdr:rowOff>
    </xdr:from>
    <xdr:to>
      <xdr:col>21</xdr:col>
      <xdr:colOff>16522</xdr:colOff>
      <xdr:row>29</xdr:row>
      <xdr:rowOff>245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 rot="19911701">
          <a:off x="3026833" y="4374445"/>
          <a:ext cx="6507633" cy="2286244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4400">
              <a:solidFill>
                <a:srgbClr val="FF0000"/>
              </a:solidFill>
            </a:rPr>
            <a:t>keine Immatrikulationen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menzel\Documents\GroupWise\PLANSS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-Belehrung"/>
      <sheetName val="Termine"/>
      <sheetName val="EEb10"/>
      <sheetName val="KEEb10"/>
      <sheetName val="KEEb09"/>
      <sheetName val="EEAb09"/>
      <sheetName val="EEEb09"/>
      <sheetName val="EENb09"/>
      <sheetName val="EMb10"/>
      <sheetName val="KEMb10"/>
      <sheetName val="EMb09"/>
      <sheetName val="KEMb09"/>
      <sheetName val="EMb08"/>
      <sheetName val="MEK08"/>
      <sheetName val="MER08"/>
      <sheetName val="MEW08"/>
    </sheetNames>
    <sheetDataSet>
      <sheetData sheetId="0" refreshError="1"/>
      <sheetData sheetId="1">
        <row r="1">
          <cell r="F1">
            <v>40609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133"/>
  <sheetViews>
    <sheetView tabSelected="1" zoomScale="70" zoomScaleNormal="70" workbookViewId="0">
      <selection activeCell="F26" sqref="F26"/>
    </sheetView>
  </sheetViews>
  <sheetFormatPr baseColWidth="10" defaultColWidth="11" defaultRowHeight="15.75" x14ac:dyDescent="0.25"/>
  <cols>
    <col min="1" max="8" width="11" style="565"/>
    <col min="9" max="15" width="77" style="5" customWidth="1"/>
    <col min="16" max="16384" width="11" style="565"/>
  </cols>
  <sheetData>
    <row r="1" spans="1:56" ht="16.5" customHeight="1" x14ac:dyDescent="0.3">
      <c r="A1" s="30" t="s">
        <v>22</v>
      </c>
      <c r="B1" s="122"/>
      <c r="C1" s="122"/>
      <c r="D1" s="13"/>
      <c r="E1" s="13"/>
      <c r="F1" s="13"/>
      <c r="G1" s="117" t="s">
        <v>0</v>
      </c>
      <c r="H1" s="13"/>
      <c r="I1" s="5" t="s">
        <v>0</v>
      </c>
      <c r="J1" s="613" t="s">
        <v>404</v>
      </c>
      <c r="K1" s="565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21" t="s">
        <v>1</v>
      </c>
      <c r="AD1" s="951">
        <f>[1]Termine!F1</f>
        <v>40609</v>
      </c>
      <c r="AE1" s="952"/>
      <c r="AF1" s="952"/>
      <c r="AG1" s="952"/>
      <c r="AH1" s="952"/>
      <c r="AI1" s="952"/>
      <c r="AJ1" s="952"/>
      <c r="AK1" s="952"/>
      <c r="AL1" s="952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</row>
    <row r="2" spans="1:56" ht="20.25" x14ac:dyDescent="0.3">
      <c r="A2" s="30" t="s">
        <v>59</v>
      </c>
      <c r="B2" s="122"/>
      <c r="C2" s="122"/>
      <c r="D2" s="13"/>
      <c r="E2" s="13"/>
      <c r="F2" s="13"/>
      <c r="G2" s="13"/>
      <c r="H2" s="13"/>
      <c r="J2" s="614"/>
      <c r="K2" s="565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21"/>
      <c r="AD2" s="612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</row>
    <row r="3" spans="1:56" x14ac:dyDescent="0.25">
      <c r="A3" s="567" t="s">
        <v>63</v>
      </c>
      <c r="B3" s="122"/>
      <c r="C3" s="122"/>
      <c r="D3" s="14"/>
      <c r="E3" s="13"/>
      <c r="F3" s="13"/>
      <c r="G3" s="13"/>
      <c r="H3" s="13"/>
      <c r="J3" s="614"/>
      <c r="K3" s="565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</row>
    <row r="4" spans="1:56" x14ac:dyDescent="0.25">
      <c r="A4" s="567" t="s">
        <v>2</v>
      </c>
      <c r="B4" s="122"/>
      <c r="C4" s="122"/>
      <c r="D4" s="13"/>
      <c r="E4" s="13"/>
      <c r="F4" s="13"/>
      <c r="G4" s="13"/>
      <c r="H4" s="13"/>
      <c r="J4" s="615" t="s">
        <v>90</v>
      </c>
      <c r="K4" s="565"/>
      <c r="P4" s="13"/>
      <c r="Q4" s="13"/>
      <c r="R4" s="13"/>
      <c r="S4" s="13"/>
      <c r="T4" s="13"/>
      <c r="U4" s="13"/>
      <c r="V4" s="13" t="s">
        <v>0</v>
      </c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</row>
    <row r="5" spans="1:56" x14ac:dyDescent="0.25">
      <c r="B5" s="13"/>
      <c r="C5" s="13"/>
      <c r="D5" s="13"/>
      <c r="E5" s="13"/>
      <c r="F5" s="13"/>
      <c r="G5" s="13"/>
      <c r="H5" s="13"/>
      <c r="J5" s="614" t="s">
        <v>203</v>
      </c>
      <c r="K5" s="565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</row>
    <row r="6" spans="1:56" ht="20.25" x14ac:dyDescent="0.3">
      <c r="A6" s="106" t="s">
        <v>64</v>
      </c>
      <c r="B6" s="145"/>
      <c r="C6" s="145"/>
      <c r="D6" s="145"/>
      <c r="E6" s="145"/>
      <c r="F6" s="145"/>
      <c r="G6" s="145"/>
      <c r="H6" s="145"/>
      <c r="I6" s="68"/>
      <c r="J6" s="614" t="s">
        <v>658</v>
      </c>
      <c r="K6" s="565"/>
      <c r="L6" s="68"/>
      <c r="M6" s="68"/>
      <c r="N6" s="68"/>
      <c r="O6" s="68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67"/>
      <c r="AT6" s="67"/>
      <c r="AU6" s="67"/>
      <c r="AV6" s="67"/>
      <c r="AW6" s="81"/>
      <c r="AX6" s="81"/>
      <c r="AY6" s="81"/>
      <c r="AZ6" s="81"/>
      <c r="BA6" s="81"/>
      <c r="BB6" s="81"/>
      <c r="BC6" s="81"/>
      <c r="BD6" s="81"/>
    </row>
    <row r="7" spans="1:56" x14ac:dyDescent="0.25">
      <c r="A7" s="145"/>
      <c r="B7" s="145"/>
      <c r="C7" s="145"/>
      <c r="D7" s="145"/>
      <c r="E7" s="145"/>
      <c r="F7" s="145"/>
      <c r="G7" s="145"/>
      <c r="H7" s="145"/>
      <c r="I7" s="68"/>
      <c r="J7" s="614"/>
      <c r="K7" s="565"/>
      <c r="L7" s="68"/>
      <c r="M7" s="68"/>
      <c r="N7" s="68"/>
      <c r="O7" s="68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67"/>
      <c r="AT7" s="67"/>
      <c r="AU7" s="67"/>
      <c r="AV7" s="67"/>
      <c r="AW7" s="81"/>
      <c r="AX7" s="81"/>
      <c r="AY7" s="81"/>
      <c r="AZ7" s="81"/>
      <c r="BA7" s="81"/>
      <c r="BB7" s="81"/>
      <c r="BC7" s="81"/>
      <c r="BD7" s="81"/>
    </row>
    <row r="8" spans="1:56" x14ac:dyDescent="0.25">
      <c r="A8" s="76" t="s">
        <v>65</v>
      </c>
      <c r="B8" s="145"/>
      <c r="C8" s="145"/>
      <c r="D8" s="145"/>
      <c r="E8" s="145"/>
      <c r="F8" s="145"/>
      <c r="G8" s="145"/>
      <c r="H8" s="145"/>
      <c r="I8" s="68"/>
      <c r="J8" s="614"/>
      <c r="K8" s="565"/>
      <c r="L8" s="68"/>
      <c r="M8" s="68"/>
      <c r="N8" s="68"/>
      <c r="O8" s="68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67"/>
      <c r="AT8" s="67"/>
      <c r="AU8" s="67"/>
      <c r="AV8" s="67"/>
      <c r="AW8" s="81"/>
      <c r="AX8" s="81"/>
      <c r="AY8" s="81"/>
      <c r="AZ8" s="81"/>
      <c r="BA8" s="81"/>
      <c r="BB8" s="81"/>
      <c r="BC8" s="81"/>
      <c r="BD8" s="81"/>
    </row>
    <row r="9" spans="1:56" x14ac:dyDescent="0.25">
      <c r="A9" s="145"/>
      <c r="B9" s="145"/>
      <c r="C9" s="107"/>
      <c r="D9" s="107"/>
      <c r="E9" s="107"/>
      <c r="F9" s="107"/>
      <c r="G9" s="107"/>
      <c r="H9" s="107"/>
      <c r="I9" s="68"/>
      <c r="J9" s="615" t="s">
        <v>91</v>
      </c>
      <c r="K9" s="565"/>
      <c r="L9" s="68"/>
      <c r="M9" s="68"/>
      <c r="N9" s="68"/>
      <c r="O9" s="68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8"/>
      <c r="AT9" s="108"/>
      <c r="AU9" s="108"/>
      <c r="AV9" s="108"/>
      <c r="AW9" s="80"/>
      <c r="AX9" s="80"/>
      <c r="AY9" s="80"/>
      <c r="AZ9" s="80"/>
      <c r="BA9" s="80"/>
      <c r="BB9" s="80"/>
      <c r="BC9" s="80"/>
      <c r="BD9" s="80"/>
    </row>
    <row r="10" spans="1:56" x14ac:dyDescent="0.25">
      <c r="A10" s="145" t="s">
        <v>66</v>
      </c>
      <c r="B10" s="145"/>
      <c r="C10" s="107"/>
      <c r="D10" s="107"/>
      <c r="E10" s="107"/>
      <c r="F10" s="107"/>
      <c r="G10" s="107"/>
      <c r="H10" s="107"/>
      <c r="I10" s="68"/>
      <c r="J10" s="614" t="s">
        <v>104</v>
      </c>
      <c r="K10" s="565"/>
      <c r="L10" s="68"/>
      <c r="M10" s="68"/>
      <c r="N10" s="68"/>
      <c r="O10" s="68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8"/>
      <c r="AT10" s="108"/>
      <c r="AU10" s="108"/>
      <c r="AV10" s="108"/>
      <c r="AW10" s="80"/>
      <c r="AX10" s="80"/>
      <c r="AY10" s="80"/>
      <c r="AZ10" s="80"/>
      <c r="BA10" s="80"/>
      <c r="BB10" s="80"/>
      <c r="BC10" s="80"/>
      <c r="BD10" s="80"/>
    </row>
    <row r="11" spans="1:56" x14ac:dyDescent="0.25">
      <c r="A11" s="145" t="s">
        <v>67</v>
      </c>
      <c r="B11" s="145"/>
      <c r="C11" s="107"/>
      <c r="D11" s="107"/>
      <c r="E11" s="107"/>
      <c r="F11" s="107"/>
      <c r="G11" s="107"/>
      <c r="H11" s="107"/>
      <c r="I11" s="68"/>
      <c r="J11" s="614" t="s">
        <v>105</v>
      </c>
      <c r="K11" s="565"/>
      <c r="L11" s="68"/>
      <c r="M11" s="68"/>
      <c r="N11" s="68"/>
      <c r="O11" s="68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8"/>
      <c r="AT11" s="108"/>
      <c r="AU11" s="108"/>
      <c r="AV11" s="108"/>
      <c r="AW11" s="80"/>
      <c r="AX11" s="80"/>
      <c r="AY11" s="80"/>
      <c r="AZ11" s="80"/>
      <c r="BA11" s="80"/>
      <c r="BB11" s="80"/>
      <c r="BC11" s="80"/>
      <c r="BD11" s="80"/>
    </row>
    <row r="12" spans="1:56" x14ac:dyDescent="0.25">
      <c r="A12" s="145" t="s">
        <v>654</v>
      </c>
      <c r="B12" s="145"/>
      <c r="C12" s="107"/>
      <c r="D12" s="107"/>
      <c r="E12" s="107"/>
      <c r="F12" s="107"/>
      <c r="G12" s="107"/>
      <c r="H12" s="107"/>
      <c r="I12" s="68"/>
      <c r="J12" s="614" t="s">
        <v>177</v>
      </c>
      <c r="K12" s="565"/>
      <c r="L12" s="68"/>
      <c r="M12" s="68"/>
      <c r="N12" s="68"/>
      <c r="O12" s="68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8"/>
      <c r="AT12" s="108"/>
      <c r="AU12" s="108"/>
      <c r="AV12" s="108"/>
      <c r="AW12" s="80"/>
      <c r="AX12" s="80"/>
      <c r="AY12" s="80"/>
      <c r="AZ12" s="80"/>
      <c r="BA12" s="80"/>
      <c r="BB12" s="80"/>
      <c r="BC12" s="80"/>
      <c r="BD12" s="80"/>
    </row>
    <row r="13" spans="1:56" x14ac:dyDescent="0.25">
      <c r="A13" s="145" t="s">
        <v>655</v>
      </c>
      <c r="B13" s="145"/>
      <c r="C13" s="107"/>
      <c r="D13" s="107"/>
      <c r="E13" s="107"/>
      <c r="F13" s="107"/>
      <c r="G13" s="107"/>
      <c r="H13" s="107"/>
      <c r="I13" s="68"/>
      <c r="J13" s="614"/>
      <c r="K13" s="565"/>
      <c r="L13" s="68"/>
      <c r="M13" s="68"/>
      <c r="N13" s="68"/>
      <c r="O13" s="68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8"/>
      <c r="AT13" s="108"/>
      <c r="AU13" s="108"/>
      <c r="AV13" s="108"/>
      <c r="AW13" s="80"/>
      <c r="AX13" s="80"/>
      <c r="AY13" s="80"/>
      <c r="AZ13" s="80"/>
      <c r="BA13" s="80"/>
      <c r="BB13" s="80"/>
      <c r="BC13" s="80"/>
      <c r="BD13" s="80"/>
    </row>
    <row r="14" spans="1:56" x14ac:dyDescent="0.25">
      <c r="A14" s="76" t="s">
        <v>68</v>
      </c>
      <c r="B14" s="145"/>
      <c r="C14" s="107"/>
      <c r="D14" s="107"/>
      <c r="E14" s="107"/>
      <c r="F14" s="107"/>
      <c r="G14" s="107"/>
      <c r="H14" s="107"/>
      <c r="I14" s="68"/>
      <c r="J14" s="615" t="s">
        <v>92</v>
      </c>
      <c r="K14" s="565"/>
      <c r="L14" s="68"/>
      <c r="M14" s="68"/>
      <c r="N14" s="68"/>
      <c r="O14" s="68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8"/>
      <c r="AT14" s="108"/>
      <c r="AU14" s="108"/>
      <c r="AV14" s="108"/>
      <c r="AW14" s="80"/>
      <c r="AX14" s="80"/>
      <c r="AY14" s="80"/>
      <c r="AZ14" s="80"/>
      <c r="BA14" s="80"/>
      <c r="BB14" s="80"/>
      <c r="BC14" s="80"/>
      <c r="BD14" s="80"/>
    </row>
    <row r="15" spans="1:56" x14ac:dyDescent="0.25">
      <c r="A15" s="145" t="s">
        <v>69</v>
      </c>
      <c r="B15" s="145"/>
      <c r="C15" s="107"/>
      <c r="D15" s="107"/>
      <c r="E15" s="107"/>
      <c r="F15" s="107"/>
      <c r="G15" s="107"/>
      <c r="H15" s="107"/>
      <c r="I15" s="68"/>
      <c r="J15" s="616" t="s">
        <v>178</v>
      </c>
      <c r="K15" s="565"/>
      <c r="L15" s="68"/>
      <c r="M15" s="68"/>
      <c r="N15" s="68"/>
      <c r="O15" s="68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8"/>
      <c r="AT15" s="108"/>
      <c r="AU15" s="108"/>
      <c r="AV15" s="108"/>
      <c r="AW15" s="80"/>
      <c r="AX15" s="80"/>
      <c r="AY15" s="80"/>
      <c r="AZ15" s="80"/>
      <c r="BA15" s="80"/>
      <c r="BB15" s="80"/>
      <c r="BC15" s="80"/>
      <c r="BD15" s="80"/>
    </row>
    <row r="16" spans="1:56" x14ac:dyDescent="0.25">
      <c r="A16" s="145" t="s">
        <v>75</v>
      </c>
      <c r="B16" s="145"/>
      <c r="C16" s="107"/>
      <c r="D16" s="107"/>
      <c r="E16" s="107"/>
      <c r="F16" s="107"/>
      <c r="G16" s="107"/>
      <c r="H16" s="107"/>
      <c r="I16" s="68"/>
      <c r="J16" s="616" t="s">
        <v>179</v>
      </c>
      <c r="K16" s="565"/>
      <c r="L16" s="68"/>
      <c r="M16" s="68"/>
      <c r="N16" s="68"/>
      <c r="O16" s="68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8"/>
      <c r="AT16" s="108"/>
      <c r="AU16" s="108"/>
      <c r="AV16" s="108"/>
      <c r="AW16" s="80"/>
      <c r="AX16" s="80"/>
      <c r="AY16" s="80"/>
      <c r="AZ16" s="80"/>
      <c r="BA16" s="80"/>
      <c r="BB16" s="80"/>
      <c r="BC16" s="80"/>
      <c r="BD16" s="80"/>
    </row>
    <row r="17" spans="1:56" x14ac:dyDescent="0.25">
      <c r="A17" s="145" t="s">
        <v>70</v>
      </c>
      <c r="B17" s="145"/>
      <c r="C17" s="107"/>
      <c r="D17" s="107"/>
      <c r="E17" s="107"/>
      <c r="F17" s="107"/>
      <c r="G17" s="107"/>
      <c r="H17" s="107"/>
      <c r="I17" s="68"/>
      <c r="J17" s="617" t="s">
        <v>180</v>
      </c>
      <c r="K17" s="565"/>
      <c r="L17" s="68"/>
      <c r="M17" s="68"/>
      <c r="N17" s="68"/>
      <c r="O17" s="68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8"/>
      <c r="AT17" s="108"/>
      <c r="AU17" s="108"/>
      <c r="AV17" s="108"/>
      <c r="AW17" s="80"/>
      <c r="AX17" s="80"/>
      <c r="AY17" s="80"/>
      <c r="AZ17" s="80"/>
      <c r="BA17" s="80"/>
      <c r="BB17" s="80"/>
      <c r="BC17" s="80"/>
      <c r="BD17" s="80"/>
    </row>
    <row r="18" spans="1:56" x14ac:dyDescent="0.25">
      <c r="A18" s="145" t="s">
        <v>71</v>
      </c>
      <c r="B18" s="145"/>
      <c r="C18" s="107"/>
      <c r="D18" s="107"/>
      <c r="E18" s="107"/>
      <c r="F18" s="107"/>
      <c r="G18" s="107"/>
      <c r="H18" s="107"/>
      <c r="I18" s="68"/>
      <c r="J18" s="618"/>
      <c r="K18" s="565"/>
      <c r="L18" s="68"/>
      <c r="M18" s="68"/>
      <c r="N18" s="68"/>
      <c r="O18" s="68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8"/>
      <c r="AT18" s="108"/>
      <c r="AU18" s="108"/>
      <c r="AV18" s="108"/>
      <c r="AW18" s="80"/>
      <c r="AX18" s="80"/>
      <c r="AY18" s="80"/>
      <c r="AZ18" s="80"/>
      <c r="BA18" s="80"/>
      <c r="BB18" s="80"/>
      <c r="BC18" s="80"/>
      <c r="BD18" s="80"/>
    </row>
    <row r="19" spans="1:56" x14ac:dyDescent="0.25">
      <c r="A19" s="145"/>
      <c r="B19" s="145"/>
      <c r="C19" s="107"/>
      <c r="D19" s="107"/>
      <c r="E19" s="107"/>
      <c r="F19" s="107"/>
      <c r="G19" s="107"/>
      <c r="H19" s="107"/>
      <c r="I19" s="68"/>
      <c r="J19" s="615" t="s">
        <v>93</v>
      </c>
      <c r="K19" s="565"/>
      <c r="L19" s="68"/>
      <c r="M19" s="68"/>
      <c r="N19" s="68"/>
      <c r="O19" s="68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8"/>
      <c r="AT19" s="108"/>
      <c r="AU19" s="108"/>
      <c r="AV19" s="108"/>
      <c r="AW19" s="80"/>
      <c r="AX19" s="80"/>
      <c r="AY19" s="80"/>
      <c r="AZ19" s="80"/>
      <c r="BA19" s="80"/>
      <c r="BB19" s="80"/>
      <c r="BC19" s="80"/>
      <c r="BD19" s="80"/>
    </row>
    <row r="20" spans="1:56" ht="20.25" x14ac:dyDescent="0.3">
      <c r="A20" s="619" t="s">
        <v>103</v>
      </c>
      <c r="B20" s="619"/>
      <c r="C20" s="619"/>
      <c r="D20" s="619"/>
      <c r="E20" s="107"/>
      <c r="F20" s="107"/>
      <c r="G20" s="107"/>
      <c r="H20" s="107"/>
      <c r="I20" s="68"/>
      <c r="J20" s="614" t="s">
        <v>94</v>
      </c>
      <c r="K20" s="614" t="s">
        <v>181</v>
      </c>
      <c r="L20" s="68"/>
      <c r="M20" s="68"/>
      <c r="N20" s="68"/>
      <c r="O20" s="68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8"/>
      <c r="AT20" s="108"/>
      <c r="AU20" s="108"/>
      <c r="AV20" s="108"/>
      <c r="AW20" s="80"/>
      <c r="AX20" s="80"/>
      <c r="AY20" s="80"/>
      <c r="AZ20" s="80"/>
      <c r="BA20" s="80"/>
      <c r="BB20" s="80"/>
      <c r="BC20" s="80"/>
      <c r="BD20" s="80"/>
    </row>
    <row r="21" spans="1:56" x14ac:dyDescent="0.25">
      <c r="A21" s="145"/>
      <c r="B21" s="145"/>
      <c r="C21" s="107"/>
      <c r="D21" s="107"/>
      <c r="E21" s="107"/>
      <c r="F21" s="107"/>
      <c r="G21" s="107"/>
      <c r="H21" s="107"/>
      <c r="I21" s="68"/>
      <c r="J21" s="614" t="s">
        <v>351</v>
      </c>
      <c r="K21" s="614" t="s">
        <v>205</v>
      </c>
      <c r="L21" s="68"/>
      <c r="M21" s="68"/>
      <c r="N21" s="68"/>
      <c r="O21" s="68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8"/>
      <c r="AT21" s="108"/>
      <c r="AU21" s="108"/>
      <c r="AV21" s="108"/>
      <c r="AW21" s="80"/>
      <c r="AX21" s="80"/>
      <c r="AY21" s="80"/>
      <c r="AZ21" s="80"/>
      <c r="BA21" s="80"/>
      <c r="BB21" s="80"/>
      <c r="BC21" s="80"/>
      <c r="BD21" s="80"/>
    </row>
    <row r="22" spans="1:56" ht="20.25" x14ac:dyDescent="0.3">
      <c r="A22" s="619" t="s">
        <v>647</v>
      </c>
      <c r="B22" s="619"/>
      <c r="C22" s="109"/>
      <c r="D22" s="109"/>
      <c r="E22" s="109"/>
      <c r="F22" s="109" t="s">
        <v>0</v>
      </c>
      <c r="G22" s="109"/>
      <c r="H22" s="109"/>
      <c r="I22" s="112"/>
      <c r="J22" s="614"/>
      <c r="K22" s="614"/>
      <c r="L22" s="68"/>
      <c r="M22" s="68"/>
      <c r="N22" s="68"/>
      <c r="O22" s="68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8"/>
      <c r="AT22" s="108"/>
      <c r="AU22" s="108"/>
      <c r="AV22" s="108"/>
      <c r="AW22" s="80"/>
      <c r="AX22" s="80"/>
      <c r="AY22" s="80"/>
      <c r="AZ22" s="80"/>
      <c r="BA22" s="80"/>
      <c r="BB22" s="80"/>
      <c r="BC22" s="80"/>
      <c r="BD22" s="80"/>
    </row>
    <row r="23" spans="1:56" ht="20.25" x14ac:dyDescent="0.3">
      <c r="A23" s="619" t="s">
        <v>656</v>
      </c>
      <c r="B23" s="619"/>
      <c r="C23" s="109"/>
      <c r="D23" s="109"/>
      <c r="E23" s="109"/>
      <c r="F23" s="109"/>
      <c r="G23" s="109"/>
      <c r="H23" s="109"/>
      <c r="I23" s="112"/>
      <c r="J23" s="614"/>
      <c r="L23" s="68"/>
      <c r="M23" s="68"/>
      <c r="N23" s="68"/>
      <c r="O23" s="68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8"/>
      <c r="AT23" s="108"/>
      <c r="AU23" s="108"/>
      <c r="AV23" s="108"/>
      <c r="AW23" s="80"/>
      <c r="AX23" s="80"/>
      <c r="AY23" s="80"/>
      <c r="AZ23" s="80"/>
      <c r="BA23" s="80"/>
      <c r="BB23" s="80"/>
      <c r="BC23" s="80"/>
      <c r="BD23" s="80"/>
    </row>
    <row r="24" spans="1:56" ht="20.25" x14ac:dyDescent="0.3">
      <c r="A24" s="619" t="s">
        <v>646</v>
      </c>
      <c r="B24" s="619"/>
      <c r="C24" s="109"/>
      <c r="D24" s="109"/>
      <c r="E24" s="109"/>
      <c r="F24" s="109"/>
      <c r="G24" s="109"/>
      <c r="H24" s="109" t="s">
        <v>204</v>
      </c>
      <c r="I24" s="112"/>
      <c r="J24" s="614"/>
      <c r="L24" s="68"/>
      <c r="M24" s="68"/>
      <c r="N24" s="68"/>
      <c r="O24" s="68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8"/>
      <c r="AT24" s="108"/>
      <c r="AU24" s="108"/>
      <c r="AV24" s="108"/>
      <c r="AW24" s="80"/>
      <c r="AX24" s="80"/>
      <c r="AY24" s="80"/>
      <c r="AZ24" s="80"/>
      <c r="BA24" s="80"/>
      <c r="BB24" s="80"/>
      <c r="BC24" s="80"/>
      <c r="BD24" s="80"/>
    </row>
    <row r="25" spans="1:56" ht="20.25" x14ac:dyDescent="0.3">
      <c r="A25" s="619" t="s">
        <v>657</v>
      </c>
      <c r="B25" s="619"/>
      <c r="C25" s="109"/>
      <c r="D25" s="109"/>
      <c r="E25" s="109"/>
      <c r="F25" s="107"/>
      <c r="G25" s="107"/>
      <c r="H25" s="107"/>
      <c r="I25" s="68"/>
      <c r="J25" s="614"/>
      <c r="L25" s="68"/>
      <c r="M25" s="68"/>
      <c r="N25" s="68"/>
      <c r="O25" s="68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8"/>
      <c r="AT25" s="108"/>
      <c r="AU25" s="108"/>
      <c r="AV25" s="108"/>
      <c r="AW25" s="80"/>
      <c r="AX25" s="80"/>
      <c r="AY25" s="80"/>
      <c r="AZ25" s="80"/>
      <c r="BA25" s="80"/>
      <c r="BB25" s="80"/>
      <c r="BC25" s="80"/>
      <c r="BD25" s="80"/>
    </row>
    <row r="26" spans="1:56" x14ac:dyDescent="0.25">
      <c r="A26" s="145" t="s">
        <v>72</v>
      </c>
      <c r="B26" s="145"/>
      <c r="C26" s="107"/>
      <c r="D26" s="107"/>
      <c r="E26" s="107"/>
      <c r="F26" s="107"/>
      <c r="G26" s="107"/>
      <c r="H26" s="107"/>
      <c r="I26" s="68"/>
      <c r="J26" s="616" t="s">
        <v>206</v>
      </c>
      <c r="K26" s="565"/>
      <c r="L26" s="68"/>
      <c r="M26" s="68"/>
      <c r="N26" s="68"/>
      <c r="O26" s="68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8"/>
      <c r="AT26" s="108"/>
      <c r="AU26" s="108"/>
      <c r="AV26" s="108"/>
      <c r="AW26" s="80"/>
      <c r="AX26" s="80"/>
      <c r="AY26" s="80"/>
      <c r="AZ26" s="80"/>
      <c r="BA26" s="80"/>
      <c r="BB26" s="80"/>
      <c r="BC26" s="80"/>
      <c r="BD26" s="80"/>
    </row>
    <row r="27" spans="1:56" x14ac:dyDescent="0.25">
      <c r="A27" s="145" t="s">
        <v>73</v>
      </c>
      <c r="B27" s="145"/>
      <c r="C27" s="107"/>
      <c r="D27" s="107"/>
      <c r="E27" s="107"/>
      <c r="F27" s="107"/>
      <c r="G27" s="107"/>
      <c r="H27" s="107"/>
      <c r="I27" s="68"/>
      <c r="J27" s="615" t="s">
        <v>207</v>
      </c>
      <c r="K27" s="565"/>
      <c r="L27" s="68"/>
      <c r="M27" s="68"/>
      <c r="N27" s="68"/>
      <c r="O27" s="68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8"/>
      <c r="AT27" s="108"/>
      <c r="AU27" s="108"/>
      <c r="AV27" s="108"/>
      <c r="AW27" s="80"/>
      <c r="AX27" s="80"/>
      <c r="AY27" s="80"/>
      <c r="AZ27" s="80"/>
      <c r="BA27" s="80"/>
      <c r="BB27" s="80"/>
      <c r="BC27" s="80"/>
      <c r="BD27" s="80"/>
    </row>
    <row r="28" spans="1:56" x14ac:dyDescent="0.25">
      <c r="C28" s="13"/>
      <c r="D28" s="13"/>
      <c r="E28" s="13"/>
      <c r="F28" s="13"/>
      <c r="G28" s="13"/>
      <c r="H28" s="13"/>
      <c r="J28" s="614" t="s">
        <v>659</v>
      </c>
      <c r="K28" s="565"/>
      <c r="L28" s="68"/>
      <c r="M28" s="68"/>
      <c r="N28" s="68"/>
      <c r="O28" s="68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8"/>
      <c r="AT28" s="108"/>
      <c r="AU28" s="108"/>
      <c r="AV28" s="108"/>
      <c r="AW28" s="80"/>
      <c r="AX28" s="80"/>
      <c r="AY28" s="80"/>
      <c r="AZ28" s="80"/>
      <c r="BA28" s="80"/>
      <c r="BB28" s="80"/>
      <c r="BC28" s="80"/>
      <c r="BD28" s="80"/>
    </row>
    <row r="29" spans="1:56" x14ac:dyDescent="0.25">
      <c r="C29" s="13"/>
      <c r="D29" s="13"/>
      <c r="E29" s="13"/>
      <c r="F29" s="13"/>
      <c r="G29" s="13"/>
      <c r="H29" s="13"/>
      <c r="J29" s="620"/>
      <c r="K29" s="565"/>
      <c r="L29" s="68"/>
      <c r="M29" s="68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</row>
    <row r="30" spans="1:56" x14ac:dyDescent="0.25">
      <c r="C30" s="13"/>
      <c r="D30" s="13"/>
      <c r="E30" s="13"/>
      <c r="F30" s="13"/>
      <c r="G30" s="13"/>
      <c r="H30" s="13"/>
      <c r="J30" s="615" t="s">
        <v>95</v>
      </c>
      <c r="K30" s="565"/>
      <c r="L30" s="68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</row>
    <row r="31" spans="1:56" x14ac:dyDescent="0.25">
      <c r="C31" s="13"/>
      <c r="D31" s="13"/>
      <c r="E31" s="13"/>
      <c r="F31" s="13"/>
      <c r="G31" s="13"/>
      <c r="H31" s="13"/>
      <c r="J31" s="614"/>
      <c r="K31" s="565"/>
      <c r="L31" s="1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</row>
    <row r="32" spans="1:56" x14ac:dyDescent="0.25">
      <c r="C32" s="13"/>
      <c r="D32" s="13"/>
      <c r="E32" s="13"/>
      <c r="F32" s="13"/>
      <c r="G32" s="13"/>
      <c r="H32" s="13"/>
      <c r="J32" s="614" t="s">
        <v>208</v>
      </c>
      <c r="K32" s="565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</row>
    <row r="33" spans="3:56" x14ac:dyDescent="0.25">
      <c r="C33" s="13"/>
      <c r="D33" s="13"/>
      <c r="E33" s="13"/>
      <c r="F33" s="13"/>
      <c r="G33" s="13"/>
      <c r="H33" s="13"/>
      <c r="I33" s="115" t="s">
        <v>77</v>
      </c>
      <c r="J33" s="614" t="s">
        <v>182</v>
      </c>
      <c r="K33" s="565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</row>
    <row r="34" spans="3:56" ht="31.5" x14ac:dyDescent="0.25">
      <c r="C34" s="13"/>
      <c r="D34" s="13"/>
      <c r="E34" s="13"/>
      <c r="F34" s="13"/>
      <c r="G34" s="13"/>
      <c r="H34" s="13"/>
      <c r="I34" s="116" t="s">
        <v>78</v>
      </c>
      <c r="J34" s="614"/>
      <c r="K34" s="565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</row>
    <row r="35" spans="3:56" x14ac:dyDescent="0.25">
      <c r="C35" s="13"/>
      <c r="D35" s="13"/>
      <c r="E35" s="13"/>
      <c r="F35" s="13"/>
      <c r="G35" s="13"/>
      <c r="H35" s="13"/>
      <c r="J35" s="615" t="s">
        <v>96</v>
      </c>
      <c r="K35" s="565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</row>
    <row r="36" spans="3:56" x14ac:dyDescent="0.25">
      <c r="C36" s="13"/>
      <c r="D36" s="13"/>
      <c r="E36" s="13"/>
      <c r="F36" s="13"/>
      <c r="G36" s="13"/>
      <c r="H36" s="13"/>
      <c r="I36" s="115" t="s">
        <v>79</v>
      </c>
      <c r="J36" s="616" t="s">
        <v>209</v>
      </c>
      <c r="K36" s="565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</row>
    <row r="37" spans="3:56" ht="31.5" x14ac:dyDescent="0.25">
      <c r="C37" s="13"/>
      <c r="D37" s="13"/>
      <c r="E37" s="13"/>
      <c r="F37" s="13"/>
      <c r="G37" s="13"/>
      <c r="H37" s="13"/>
      <c r="I37" s="116" t="s">
        <v>80</v>
      </c>
      <c r="J37" s="616" t="s">
        <v>210</v>
      </c>
      <c r="K37" s="565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</row>
    <row r="38" spans="3:56" ht="31.5" x14ac:dyDescent="0.25">
      <c r="C38" s="13"/>
      <c r="D38" s="13"/>
      <c r="E38" s="13"/>
      <c r="F38" s="13"/>
      <c r="G38" s="13"/>
      <c r="H38" s="13"/>
      <c r="I38" s="116" t="s">
        <v>81</v>
      </c>
      <c r="J38" s="615" t="s">
        <v>97</v>
      </c>
      <c r="K38" s="565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</row>
    <row r="39" spans="3:56" x14ac:dyDescent="0.25">
      <c r="C39" s="13"/>
      <c r="D39" s="13"/>
      <c r="E39" s="13"/>
      <c r="F39" s="13"/>
      <c r="G39" s="13"/>
      <c r="H39" s="13"/>
      <c r="I39" s="115" t="s">
        <v>82</v>
      </c>
      <c r="J39" s="614" t="s">
        <v>211</v>
      </c>
      <c r="K39" s="565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</row>
    <row r="40" spans="3:56" ht="63" x14ac:dyDescent="0.25">
      <c r="C40" s="13"/>
      <c r="D40" s="13"/>
      <c r="E40" s="13"/>
      <c r="F40" s="13"/>
      <c r="G40" s="13"/>
      <c r="H40" s="13"/>
      <c r="I40" s="116" t="s">
        <v>84</v>
      </c>
      <c r="J40" s="614"/>
      <c r="K40" s="565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</row>
    <row r="41" spans="3:56" ht="25.5" customHeight="1" x14ac:dyDescent="0.25">
      <c r="C41" s="13"/>
      <c r="D41" s="13"/>
      <c r="E41" s="13"/>
      <c r="F41" s="13"/>
      <c r="G41" s="13"/>
      <c r="H41" s="13"/>
      <c r="I41" s="116" t="s">
        <v>83</v>
      </c>
      <c r="J41" s="615" t="s">
        <v>98</v>
      </c>
      <c r="K41" s="565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</row>
    <row r="42" spans="3:56" ht="48" customHeight="1" x14ac:dyDescent="0.25">
      <c r="C42" s="13"/>
      <c r="D42" s="13"/>
      <c r="E42" s="13"/>
      <c r="F42" s="13"/>
      <c r="G42" s="13"/>
      <c r="H42" s="13"/>
      <c r="J42" s="614" t="s">
        <v>660</v>
      </c>
      <c r="K42" s="565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</row>
    <row r="43" spans="3:56" x14ac:dyDescent="0.25">
      <c r="C43" s="13"/>
      <c r="D43" s="13"/>
      <c r="E43" s="13"/>
      <c r="F43" s="13"/>
      <c r="G43" s="13"/>
      <c r="H43" s="13"/>
      <c r="I43" s="114" t="s">
        <v>85</v>
      </c>
      <c r="J43" s="614"/>
      <c r="K43" s="565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</row>
    <row r="44" spans="3:56" x14ac:dyDescent="0.25">
      <c r="C44" s="13"/>
      <c r="D44" s="13"/>
      <c r="E44" s="13"/>
      <c r="F44" s="13"/>
      <c r="G44" s="13"/>
      <c r="H44" s="13"/>
      <c r="I44" s="114"/>
      <c r="J44" s="615" t="s">
        <v>99</v>
      </c>
      <c r="K44" s="565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</row>
    <row r="45" spans="3:56" x14ac:dyDescent="0.25">
      <c r="C45" s="13"/>
      <c r="D45" s="13"/>
      <c r="E45" s="13"/>
      <c r="F45" s="13"/>
      <c r="G45" s="13"/>
      <c r="H45" s="13"/>
      <c r="J45" s="614" t="s">
        <v>106</v>
      </c>
      <c r="K45" s="565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</row>
    <row r="46" spans="3:56" x14ac:dyDescent="0.25">
      <c r="C46" s="13"/>
      <c r="D46" s="13"/>
      <c r="E46" s="13"/>
      <c r="F46" s="13"/>
      <c r="G46" s="13"/>
      <c r="H46" s="13"/>
      <c r="J46" s="614"/>
      <c r="K46" s="565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</row>
    <row r="47" spans="3:56" x14ac:dyDescent="0.25">
      <c r="C47" s="13"/>
      <c r="D47" s="13"/>
      <c r="E47" s="13"/>
      <c r="F47" s="13"/>
      <c r="G47" s="13"/>
      <c r="H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</row>
    <row r="48" spans="3:56" x14ac:dyDescent="0.25">
      <c r="C48" s="13"/>
      <c r="D48" s="13"/>
      <c r="E48" s="13"/>
      <c r="F48" s="13"/>
      <c r="G48" s="13"/>
      <c r="H48" s="13"/>
      <c r="I48" s="146" t="s">
        <v>74</v>
      </c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</row>
    <row r="49" spans="3:56" x14ac:dyDescent="0.25">
      <c r="C49" s="13"/>
      <c r="D49" s="13"/>
      <c r="E49" s="13"/>
      <c r="F49" s="13"/>
      <c r="G49" s="13"/>
      <c r="H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</row>
    <row r="50" spans="3:56" x14ac:dyDescent="0.25">
      <c r="C50" s="13"/>
      <c r="D50" s="13"/>
      <c r="E50" s="13"/>
      <c r="F50" s="13"/>
      <c r="G50" s="13"/>
      <c r="H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</row>
    <row r="51" spans="3:56" x14ac:dyDescent="0.25">
      <c r="C51" s="13"/>
      <c r="D51" s="13"/>
      <c r="E51" s="13"/>
      <c r="F51" s="13"/>
      <c r="G51" s="13"/>
      <c r="H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</row>
    <row r="52" spans="3:56" x14ac:dyDescent="0.25">
      <c r="C52" s="13"/>
      <c r="D52" s="13"/>
      <c r="E52" s="13"/>
      <c r="F52" s="13"/>
      <c r="G52" s="13"/>
      <c r="H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</row>
    <row r="53" spans="3:56" x14ac:dyDescent="0.25">
      <c r="C53" s="13"/>
      <c r="D53" s="13"/>
      <c r="E53" s="13"/>
      <c r="F53" s="13"/>
      <c r="G53" s="13"/>
      <c r="H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</row>
    <row r="54" spans="3:56" x14ac:dyDescent="0.25">
      <c r="C54" s="13"/>
      <c r="D54" s="13"/>
      <c r="E54" s="13"/>
      <c r="F54" s="13"/>
      <c r="G54" s="13"/>
      <c r="H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</row>
    <row r="55" spans="3:56" x14ac:dyDescent="0.25">
      <c r="C55" s="13"/>
      <c r="D55" s="13"/>
      <c r="E55" s="13"/>
      <c r="F55" s="13"/>
      <c r="G55" s="13"/>
      <c r="H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</row>
    <row r="56" spans="3:56" x14ac:dyDescent="0.25">
      <c r="C56" s="13"/>
      <c r="D56" s="13"/>
      <c r="E56" s="13"/>
      <c r="F56" s="13"/>
      <c r="G56" s="13"/>
      <c r="H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</row>
    <row r="57" spans="3:56" x14ac:dyDescent="0.25">
      <c r="C57" s="13"/>
      <c r="D57" s="13"/>
      <c r="E57" s="13"/>
      <c r="F57" s="13"/>
      <c r="G57" s="13"/>
      <c r="H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</row>
    <row r="58" spans="3:56" x14ac:dyDescent="0.25">
      <c r="C58" s="13"/>
      <c r="D58" s="13"/>
      <c r="E58" s="13"/>
      <c r="F58" s="13"/>
      <c r="G58" s="13"/>
      <c r="H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</row>
    <row r="59" spans="3:56" x14ac:dyDescent="0.25">
      <c r="C59" s="13"/>
      <c r="D59" s="13"/>
      <c r="E59" s="13"/>
      <c r="F59" s="13"/>
      <c r="G59" s="13"/>
      <c r="H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</row>
    <row r="60" spans="3:56" x14ac:dyDescent="0.25">
      <c r="C60" s="13"/>
      <c r="D60" s="13"/>
      <c r="E60" s="13"/>
      <c r="F60" s="13"/>
      <c r="G60" s="13"/>
      <c r="H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</row>
    <row r="61" spans="3:56" x14ac:dyDescent="0.25">
      <c r="C61" s="13"/>
      <c r="D61" s="13"/>
      <c r="E61" s="13"/>
      <c r="F61" s="13"/>
      <c r="G61" s="13"/>
      <c r="H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</row>
    <row r="62" spans="3:56" x14ac:dyDescent="0.25">
      <c r="C62" s="13"/>
      <c r="D62" s="13"/>
      <c r="E62" s="13"/>
      <c r="F62" s="13"/>
      <c r="G62" s="13"/>
      <c r="H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</row>
    <row r="63" spans="3:56" x14ac:dyDescent="0.25">
      <c r="C63" s="13"/>
      <c r="D63" s="13"/>
      <c r="E63" s="13"/>
      <c r="F63" s="13"/>
      <c r="G63" s="13"/>
      <c r="H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</row>
    <row r="64" spans="3:56" x14ac:dyDescent="0.25">
      <c r="C64" s="13"/>
      <c r="D64" s="13"/>
      <c r="E64" s="13"/>
      <c r="F64" s="13"/>
      <c r="G64" s="13"/>
      <c r="H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</row>
    <row r="65" spans="3:56" x14ac:dyDescent="0.25">
      <c r="C65" s="13"/>
      <c r="D65" s="13"/>
      <c r="E65" s="13"/>
      <c r="F65" s="13"/>
      <c r="G65" s="13"/>
      <c r="H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</row>
    <row r="66" spans="3:56" x14ac:dyDescent="0.25">
      <c r="C66" s="13"/>
      <c r="D66" s="13"/>
      <c r="E66" s="13"/>
      <c r="F66" s="13"/>
      <c r="G66" s="13"/>
      <c r="H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</row>
    <row r="67" spans="3:56" x14ac:dyDescent="0.25">
      <c r="C67" s="13"/>
      <c r="D67" s="13"/>
      <c r="E67" s="13"/>
      <c r="F67" s="13"/>
      <c r="G67" s="13"/>
      <c r="H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</row>
    <row r="68" spans="3:56" x14ac:dyDescent="0.25">
      <c r="C68" s="13"/>
      <c r="D68" s="13"/>
      <c r="E68" s="13"/>
      <c r="F68" s="13"/>
      <c r="G68" s="13"/>
      <c r="H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</row>
    <row r="69" spans="3:56" x14ac:dyDescent="0.25">
      <c r="C69" s="13"/>
      <c r="D69" s="13"/>
      <c r="E69" s="13"/>
      <c r="F69" s="13"/>
      <c r="G69" s="13"/>
      <c r="H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</row>
    <row r="70" spans="3:56" x14ac:dyDescent="0.25">
      <c r="C70" s="13"/>
      <c r="D70" s="13"/>
      <c r="E70" s="13"/>
      <c r="F70" s="13"/>
      <c r="G70" s="13"/>
      <c r="H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</row>
    <row r="71" spans="3:56" x14ac:dyDescent="0.25">
      <c r="C71" s="13"/>
      <c r="D71" s="13"/>
      <c r="E71" s="13"/>
      <c r="F71" s="13"/>
      <c r="G71" s="13"/>
      <c r="H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</row>
    <row r="72" spans="3:56" x14ac:dyDescent="0.25">
      <c r="C72" s="13"/>
      <c r="D72" s="13"/>
      <c r="E72" s="13"/>
      <c r="F72" s="13"/>
      <c r="G72" s="13"/>
      <c r="H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</row>
    <row r="73" spans="3:56" x14ac:dyDescent="0.25">
      <c r="C73" s="13"/>
      <c r="D73" s="13"/>
      <c r="E73" s="13"/>
      <c r="F73" s="13"/>
      <c r="G73" s="13"/>
      <c r="H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</row>
    <row r="74" spans="3:56" x14ac:dyDescent="0.25">
      <c r="C74" s="13"/>
      <c r="D74" s="13"/>
      <c r="E74" s="13"/>
      <c r="F74" s="13"/>
      <c r="G74" s="13"/>
      <c r="H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</row>
    <row r="75" spans="3:56" x14ac:dyDescent="0.25">
      <c r="C75" s="13"/>
      <c r="D75" s="13"/>
      <c r="E75" s="13"/>
      <c r="F75" s="13"/>
      <c r="G75" s="13"/>
      <c r="H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</row>
    <row r="76" spans="3:56" x14ac:dyDescent="0.25">
      <c r="C76" s="13"/>
      <c r="D76" s="13"/>
      <c r="E76" s="13"/>
      <c r="F76" s="13"/>
      <c r="G76" s="13"/>
      <c r="H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</row>
    <row r="77" spans="3:56" x14ac:dyDescent="0.25">
      <c r="C77" s="13"/>
      <c r="D77" s="13"/>
      <c r="E77" s="13"/>
      <c r="F77" s="13"/>
      <c r="G77" s="13"/>
      <c r="H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</row>
    <row r="78" spans="3:56" x14ac:dyDescent="0.25">
      <c r="C78" s="13"/>
      <c r="D78" s="13"/>
      <c r="E78" s="13"/>
      <c r="F78" s="13"/>
      <c r="G78" s="13"/>
      <c r="H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</row>
    <row r="79" spans="3:56" x14ac:dyDescent="0.25">
      <c r="C79" s="13"/>
      <c r="D79" s="13"/>
      <c r="E79" s="13"/>
      <c r="F79" s="13"/>
      <c r="G79" s="13"/>
      <c r="H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</row>
    <row r="80" spans="3:56" x14ac:dyDescent="0.25">
      <c r="C80" s="13"/>
      <c r="D80" s="13"/>
      <c r="E80" s="13"/>
      <c r="F80" s="13"/>
      <c r="G80" s="13"/>
      <c r="H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</row>
    <row r="81" spans="2:56" x14ac:dyDescent="0.25">
      <c r="C81" s="13"/>
      <c r="D81" s="13"/>
      <c r="E81" s="13"/>
      <c r="F81" s="13"/>
      <c r="G81" s="13"/>
      <c r="H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</row>
    <row r="82" spans="2:56" x14ac:dyDescent="0.25">
      <c r="C82" s="13"/>
      <c r="D82" s="13"/>
      <c r="E82" s="13"/>
      <c r="F82" s="13"/>
      <c r="G82" s="13"/>
      <c r="H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</row>
    <row r="83" spans="2:56" x14ac:dyDescent="0.25">
      <c r="B83" s="13"/>
      <c r="C83" s="13"/>
      <c r="D83" s="13"/>
      <c r="E83" s="13"/>
      <c r="F83" s="13"/>
      <c r="G83" s="13"/>
      <c r="H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</row>
    <row r="84" spans="2:56" x14ac:dyDescent="0.25">
      <c r="B84" s="13"/>
      <c r="C84" s="13"/>
      <c r="D84" s="13"/>
      <c r="E84" s="13"/>
      <c r="F84" s="13"/>
      <c r="G84" s="13"/>
      <c r="H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</row>
    <row r="85" spans="2:56" x14ac:dyDescent="0.25">
      <c r="B85" s="13"/>
      <c r="C85" s="13"/>
      <c r="D85" s="13"/>
      <c r="E85" s="13"/>
      <c r="F85" s="13"/>
      <c r="G85" s="13"/>
      <c r="H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</row>
    <row r="86" spans="2:56" x14ac:dyDescent="0.25">
      <c r="B86" s="13"/>
      <c r="C86" s="13"/>
      <c r="D86" s="13"/>
      <c r="E86" s="13"/>
      <c r="F86" s="13"/>
      <c r="G86" s="13"/>
      <c r="H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</row>
    <row r="87" spans="2:56" x14ac:dyDescent="0.25">
      <c r="B87" s="13"/>
      <c r="C87" s="13"/>
      <c r="D87" s="13"/>
      <c r="E87" s="13"/>
      <c r="F87" s="13"/>
      <c r="G87" s="13"/>
      <c r="H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</row>
    <row r="88" spans="2:56" x14ac:dyDescent="0.25">
      <c r="B88" s="13"/>
      <c r="C88" s="13"/>
      <c r="D88" s="13"/>
      <c r="E88" s="13"/>
      <c r="F88" s="13"/>
      <c r="G88" s="13"/>
      <c r="H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</row>
    <row r="89" spans="2:56" x14ac:dyDescent="0.25">
      <c r="B89" s="13"/>
      <c r="C89" s="13"/>
      <c r="D89" s="13"/>
      <c r="E89" s="13"/>
      <c r="F89" s="13"/>
      <c r="G89" s="13"/>
      <c r="H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</row>
    <row r="90" spans="2:56" x14ac:dyDescent="0.25">
      <c r="B90" s="13"/>
      <c r="C90" s="13"/>
      <c r="D90" s="13"/>
      <c r="E90" s="13"/>
      <c r="F90" s="13"/>
      <c r="G90" s="13"/>
      <c r="H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</row>
    <row r="91" spans="2:56" x14ac:dyDescent="0.25">
      <c r="B91" s="13"/>
      <c r="C91" s="13"/>
      <c r="D91" s="13"/>
      <c r="E91" s="13"/>
      <c r="F91" s="13"/>
      <c r="G91" s="13"/>
      <c r="H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</row>
    <row r="92" spans="2:56" x14ac:dyDescent="0.25">
      <c r="B92" s="13"/>
      <c r="C92" s="13"/>
      <c r="D92" s="13"/>
      <c r="E92" s="13"/>
      <c r="F92" s="13"/>
      <c r="G92" s="13"/>
      <c r="H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</row>
    <row r="93" spans="2:56" x14ac:dyDescent="0.25">
      <c r="B93" s="13"/>
      <c r="C93" s="13"/>
      <c r="D93" s="13"/>
      <c r="E93" s="13"/>
      <c r="F93" s="13"/>
      <c r="G93" s="13"/>
      <c r="H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</row>
    <row r="94" spans="2:56" x14ac:dyDescent="0.25">
      <c r="B94" s="13"/>
      <c r="C94" s="13"/>
      <c r="D94" s="13"/>
      <c r="E94" s="13"/>
      <c r="F94" s="13"/>
      <c r="G94" s="13"/>
      <c r="H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</row>
    <row r="95" spans="2:56" x14ac:dyDescent="0.25">
      <c r="B95" s="13"/>
      <c r="C95" s="13"/>
      <c r="D95" s="13"/>
      <c r="E95" s="13"/>
      <c r="F95" s="13"/>
      <c r="G95" s="13"/>
      <c r="H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</row>
    <row r="96" spans="2:56" x14ac:dyDescent="0.25">
      <c r="B96" s="13"/>
      <c r="C96" s="13"/>
      <c r="D96" s="13"/>
      <c r="E96" s="13"/>
      <c r="F96" s="13"/>
      <c r="G96" s="13"/>
      <c r="H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</row>
    <row r="97" spans="2:56" x14ac:dyDescent="0.25">
      <c r="B97" s="13"/>
      <c r="C97" s="13"/>
      <c r="D97" s="13"/>
      <c r="E97" s="13"/>
      <c r="F97" s="13"/>
      <c r="G97" s="13"/>
      <c r="H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</row>
    <row r="98" spans="2:56" x14ac:dyDescent="0.25">
      <c r="B98" s="13"/>
      <c r="C98" s="13"/>
      <c r="D98" s="13"/>
      <c r="E98" s="13"/>
      <c r="F98" s="13"/>
      <c r="G98" s="13"/>
      <c r="H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</row>
    <row r="99" spans="2:56" x14ac:dyDescent="0.25">
      <c r="B99" s="13"/>
      <c r="C99" s="13"/>
      <c r="D99" s="13"/>
      <c r="E99" s="13"/>
      <c r="F99" s="13"/>
      <c r="G99" s="13"/>
      <c r="H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</row>
    <row r="100" spans="2:56" x14ac:dyDescent="0.25">
      <c r="B100" s="13"/>
      <c r="C100" s="13"/>
      <c r="D100" s="13"/>
      <c r="E100" s="13"/>
      <c r="F100" s="13"/>
      <c r="G100" s="13"/>
      <c r="H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</row>
    <row r="101" spans="2:56" x14ac:dyDescent="0.25">
      <c r="B101" s="13"/>
      <c r="C101" s="13"/>
      <c r="D101" s="13"/>
      <c r="E101" s="13"/>
      <c r="F101" s="13"/>
      <c r="G101" s="13"/>
      <c r="H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</row>
    <row r="102" spans="2:56" x14ac:dyDescent="0.25">
      <c r="B102" s="13"/>
      <c r="C102" s="13"/>
      <c r="D102" s="13"/>
      <c r="E102" s="13"/>
      <c r="F102" s="13"/>
      <c r="G102" s="13"/>
      <c r="H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</row>
    <row r="103" spans="2:56" x14ac:dyDescent="0.25">
      <c r="B103" s="13"/>
      <c r="C103" s="13"/>
      <c r="D103" s="13"/>
      <c r="E103" s="13"/>
      <c r="F103" s="13"/>
      <c r="G103" s="13"/>
      <c r="H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</row>
    <row r="104" spans="2:56" x14ac:dyDescent="0.25">
      <c r="B104" s="13"/>
      <c r="C104" s="13"/>
      <c r="D104" s="13"/>
      <c r="E104" s="13"/>
      <c r="F104" s="13"/>
      <c r="G104" s="13"/>
      <c r="H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</row>
    <row r="105" spans="2:56" x14ac:dyDescent="0.25">
      <c r="B105" s="13"/>
      <c r="C105" s="13"/>
      <c r="D105" s="13"/>
      <c r="E105" s="13"/>
      <c r="F105" s="13"/>
      <c r="G105" s="13"/>
      <c r="H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</row>
    <row r="106" spans="2:56" x14ac:dyDescent="0.25">
      <c r="B106" s="13"/>
      <c r="C106" s="13"/>
      <c r="D106" s="13"/>
      <c r="E106" s="13"/>
      <c r="F106" s="13"/>
      <c r="G106" s="13"/>
      <c r="H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</row>
    <row r="107" spans="2:56" x14ac:dyDescent="0.25">
      <c r="B107" s="13"/>
      <c r="C107" s="13"/>
      <c r="D107" s="13"/>
      <c r="E107" s="13"/>
      <c r="F107" s="13"/>
      <c r="G107" s="13"/>
      <c r="H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</row>
    <row r="108" spans="2:56" x14ac:dyDescent="0.25">
      <c r="B108" s="13"/>
      <c r="C108" s="13"/>
      <c r="D108" s="13"/>
      <c r="E108" s="13"/>
      <c r="F108" s="13"/>
      <c r="G108" s="13"/>
      <c r="H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</row>
    <row r="109" spans="2:56" x14ac:dyDescent="0.25">
      <c r="B109" s="13"/>
      <c r="C109" s="13"/>
      <c r="D109" s="13"/>
      <c r="E109" s="13"/>
      <c r="F109" s="13"/>
      <c r="G109" s="13"/>
      <c r="H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</row>
    <row r="110" spans="2:56" x14ac:dyDescent="0.25">
      <c r="B110" s="13"/>
      <c r="C110" s="13"/>
      <c r="D110" s="13"/>
      <c r="E110" s="13"/>
      <c r="F110" s="13"/>
      <c r="G110" s="13"/>
      <c r="H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</row>
    <row r="111" spans="2:56" x14ac:dyDescent="0.25">
      <c r="B111" s="13"/>
      <c r="C111" s="13"/>
      <c r="D111" s="13"/>
      <c r="E111" s="13"/>
      <c r="F111" s="13"/>
      <c r="G111" s="13"/>
      <c r="H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</row>
    <row r="112" spans="2:56" x14ac:dyDescent="0.25">
      <c r="B112" s="13"/>
      <c r="C112" s="13"/>
      <c r="D112" s="13"/>
      <c r="E112" s="13"/>
      <c r="F112" s="13"/>
      <c r="G112" s="13"/>
      <c r="H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</row>
    <row r="113" spans="2:56" x14ac:dyDescent="0.25">
      <c r="B113" s="13"/>
      <c r="C113" s="13"/>
      <c r="D113" s="13"/>
      <c r="E113" s="13"/>
      <c r="F113" s="13"/>
      <c r="G113" s="13"/>
      <c r="H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</row>
    <row r="114" spans="2:56" x14ac:dyDescent="0.25">
      <c r="B114" s="13"/>
      <c r="C114" s="13"/>
      <c r="D114" s="13"/>
      <c r="E114" s="13"/>
      <c r="F114" s="13"/>
      <c r="G114" s="13"/>
      <c r="H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</row>
    <row r="115" spans="2:56" x14ac:dyDescent="0.25">
      <c r="B115" s="13"/>
      <c r="C115" s="13"/>
      <c r="D115" s="13"/>
      <c r="E115" s="13"/>
      <c r="F115" s="13"/>
      <c r="G115" s="13"/>
      <c r="H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</row>
    <row r="116" spans="2:56" x14ac:dyDescent="0.25">
      <c r="B116" s="13"/>
      <c r="C116" s="13"/>
      <c r="D116" s="13"/>
      <c r="E116" s="13"/>
      <c r="F116" s="13"/>
      <c r="G116" s="13"/>
      <c r="H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</row>
    <row r="117" spans="2:56" x14ac:dyDescent="0.25">
      <c r="B117" s="13"/>
      <c r="C117" s="13"/>
      <c r="D117" s="13"/>
      <c r="E117" s="13"/>
      <c r="F117" s="13"/>
      <c r="G117" s="13"/>
      <c r="H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</row>
    <row r="118" spans="2:56" x14ac:dyDescent="0.25">
      <c r="B118" s="13"/>
      <c r="C118" s="13"/>
      <c r="D118" s="13"/>
      <c r="E118" s="13"/>
      <c r="F118" s="13"/>
      <c r="G118" s="13"/>
      <c r="H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</row>
    <row r="119" spans="2:56" x14ac:dyDescent="0.25">
      <c r="B119" s="13"/>
      <c r="C119" s="13"/>
      <c r="D119" s="13"/>
      <c r="E119" s="13"/>
      <c r="F119" s="13"/>
      <c r="G119" s="13"/>
      <c r="H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</row>
    <row r="120" spans="2:56" x14ac:dyDescent="0.25">
      <c r="B120" s="13"/>
      <c r="C120" s="13"/>
      <c r="D120" s="13"/>
      <c r="E120" s="13"/>
      <c r="F120" s="13"/>
      <c r="G120" s="13"/>
      <c r="H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</row>
    <row r="121" spans="2:56" x14ac:dyDescent="0.25">
      <c r="B121" s="13"/>
      <c r="C121" s="13"/>
      <c r="D121" s="13"/>
      <c r="E121" s="13"/>
      <c r="F121" s="13"/>
      <c r="G121" s="13"/>
      <c r="H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</row>
    <row r="122" spans="2:56" x14ac:dyDescent="0.25">
      <c r="B122" s="13"/>
      <c r="C122" s="13"/>
      <c r="D122" s="13"/>
      <c r="E122" s="13"/>
      <c r="F122" s="13"/>
      <c r="G122" s="13"/>
      <c r="H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</row>
    <row r="123" spans="2:56" x14ac:dyDescent="0.25">
      <c r="B123" s="13"/>
      <c r="C123" s="13"/>
      <c r="D123" s="13"/>
      <c r="E123" s="13"/>
      <c r="F123" s="13"/>
      <c r="G123" s="13"/>
      <c r="H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</row>
    <row r="124" spans="2:56" x14ac:dyDescent="0.25">
      <c r="B124" s="13"/>
      <c r="C124" s="13"/>
      <c r="D124" s="13"/>
      <c r="E124" s="13"/>
      <c r="F124" s="13"/>
      <c r="G124" s="13"/>
      <c r="H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</row>
    <row r="125" spans="2:56" x14ac:dyDescent="0.25">
      <c r="B125" s="13"/>
      <c r="C125" s="13"/>
      <c r="D125" s="13"/>
      <c r="E125" s="13"/>
      <c r="F125" s="13"/>
      <c r="G125" s="13"/>
      <c r="H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</row>
    <row r="126" spans="2:56" x14ac:dyDescent="0.25">
      <c r="B126" s="13"/>
      <c r="C126" s="13"/>
      <c r="D126" s="13"/>
      <c r="E126" s="13"/>
      <c r="F126" s="13"/>
      <c r="G126" s="13"/>
      <c r="H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</row>
    <row r="127" spans="2:56" x14ac:dyDescent="0.25">
      <c r="B127" s="13"/>
      <c r="C127" s="13"/>
      <c r="D127" s="13"/>
      <c r="E127" s="13"/>
      <c r="F127" s="13"/>
      <c r="G127" s="13"/>
      <c r="H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</row>
    <row r="128" spans="2:56" x14ac:dyDescent="0.25">
      <c r="B128" s="13"/>
      <c r="C128" s="13"/>
      <c r="D128" s="13"/>
      <c r="E128" s="13"/>
      <c r="F128" s="13"/>
      <c r="G128" s="13"/>
      <c r="H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</row>
    <row r="129" spans="2:56" x14ac:dyDescent="0.25">
      <c r="B129" s="13"/>
      <c r="C129" s="13"/>
      <c r="D129" s="13"/>
      <c r="E129" s="13"/>
      <c r="F129" s="13"/>
      <c r="G129" s="13"/>
      <c r="H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</row>
    <row r="130" spans="2:56" x14ac:dyDescent="0.25">
      <c r="B130" s="13"/>
      <c r="C130" s="13"/>
      <c r="D130" s="13"/>
      <c r="E130" s="13"/>
      <c r="F130" s="13"/>
      <c r="G130" s="13"/>
      <c r="H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</row>
    <row r="131" spans="2:56" x14ac:dyDescent="0.25">
      <c r="B131" s="13"/>
      <c r="C131" s="13"/>
      <c r="D131" s="13"/>
      <c r="E131" s="13"/>
      <c r="F131" s="13"/>
      <c r="G131" s="13"/>
      <c r="H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</row>
    <row r="132" spans="2:56" x14ac:dyDescent="0.25">
      <c r="B132" s="13"/>
      <c r="C132" s="13"/>
      <c r="D132" s="13"/>
      <c r="E132" s="13"/>
      <c r="F132" s="13"/>
      <c r="G132" s="13"/>
      <c r="H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</row>
    <row r="133" spans="2:56" x14ac:dyDescent="0.25"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</row>
  </sheetData>
  <mergeCells count="1">
    <mergeCell ref="AD1:AL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D60"/>
  <sheetViews>
    <sheetView zoomScale="90" zoomScaleNormal="90" workbookViewId="0">
      <selection activeCell="M31" sqref="M31"/>
    </sheetView>
  </sheetViews>
  <sheetFormatPr baseColWidth="10" defaultColWidth="11" defaultRowHeight="15" x14ac:dyDescent="0.2"/>
  <cols>
    <col min="1" max="1" width="22.125" style="171" customWidth="1"/>
    <col min="2" max="2" width="8" style="32" customWidth="1"/>
    <col min="3" max="3" width="8" style="171" customWidth="1"/>
    <col min="4" max="4" width="6.875" style="171" customWidth="1"/>
    <col min="5" max="5" width="7.375" style="171" customWidth="1"/>
    <col min="6" max="6" width="6.25" style="171" customWidth="1"/>
    <col min="7" max="7" width="4.75" style="171" customWidth="1"/>
    <col min="8" max="8" width="5.25" style="171" customWidth="1"/>
    <col min="9" max="9" width="10.5" style="171" customWidth="1"/>
    <col min="10" max="10" width="5.5" style="171" hidden="1" customWidth="1"/>
    <col min="11" max="11" width="2.625" style="171" customWidth="1"/>
    <col min="12" max="13" width="4.625" style="171" customWidth="1"/>
    <col min="14" max="14" width="1.25" style="171" customWidth="1"/>
    <col min="15" max="17" width="4.625" style="171" customWidth="1"/>
    <col min="18" max="18" width="4.5" style="171" customWidth="1"/>
    <col min="19" max="19" width="4.625" style="171" customWidth="1"/>
    <col min="20" max="20" width="8.125" style="171" customWidth="1"/>
    <col min="21" max="21" width="4.625" style="171" customWidth="1"/>
    <col min="22" max="22" width="8.25" style="171" customWidth="1"/>
    <col min="23" max="23" width="6.875" style="171" customWidth="1"/>
    <col min="24" max="24" width="5.25" style="171" customWidth="1"/>
    <col min="25" max="26" width="4.625" style="171" customWidth="1"/>
    <col min="27" max="16384" width="11" style="171"/>
  </cols>
  <sheetData>
    <row r="1" spans="1:20" ht="15.75" x14ac:dyDescent="0.25">
      <c r="A1" s="37" t="s">
        <v>22</v>
      </c>
      <c r="B1" s="38"/>
      <c r="M1" s="39" t="s">
        <v>1</v>
      </c>
      <c r="N1" s="66"/>
      <c r="O1" s="964">
        <v>45352</v>
      </c>
      <c r="P1" s="965"/>
      <c r="Q1" s="965"/>
      <c r="R1" s="965"/>
      <c r="S1" s="965"/>
      <c r="T1" s="167"/>
    </row>
    <row r="2" spans="1:20" ht="15.75" x14ac:dyDescent="0.25">
      <c r="A2" s="30" t="s">
        <v>59</v>
      </c>
      <c r="B2" s="38"/>
      <c r="M2" s="39"/>
      <c r="N2" s="66"/>
      <c r="O2" s="97"/>
      <c r="P2" s="180"/>
      <c r="Q2" s="180"/>
      <c r="R2" s="180"/>
      <c r="S2" s="180"/>
      <c r="T2" s="167"/>
    </row>
    <row r="3" spans="1:20" x14ac:dyDescent="0.2">
      <c r="A3" s="567" t="s">
        <v>202</v>
      </c>
      <c r="J3" s="40" t="s">
        <v>0</v>
      </c>
    </row>
    <row r="4" spans="1:20" x14ac:dyDescent="0.2">
      <c r="A4" s="171" t="s">
        <v>2</v>
      </c>
    </row>
    <row r="6" spans="1:20" ht="35.25" x14ac:dyDescent="0.5">
      <c r="A6" s="41" t="s">
        <v>23</v>
      </c>
    </row>
    <row r="7" spans="1:20" s="52" customFormat="1" ht="26.25" x14ac:dyDescent="0.4">
      <c r="A7" s="50"/>
      <c r="B7" s="51"/>
    </row>
    <row r="8" spans="1:20" s="44" customFormat="1" ht="18.75" customHeight="1" x14ac:dyDescent="0.35">
      <c r="A8" s="60" t="str">
        <f>Termine!C9</f>
        <v>Sommersemester 2024</v>
      </c>
      <c r="B8" s="43"/>
    </row>
    <row r="9" spans="1:20" s="45" customFormat="1" ht="60" x14ac:dyDescent="0.8">
      <c r="A9" s="30"/>
      <c r="B9" s="799" t="s">
        <v>454</v>
      </c>
      <c r="D9" s="42"/>
      <c r="O9" s="710"/>
    </row>
    <row r="10" spans="1:20" ht="15.75" x14ac:dyDescent="0.25">
      <c r="A10" s="47" t="s">
        <v>13</v>
      </c>
      <c r="B10" s="72" t="s">
        <v>320</v>
      </c>
      <c r="C10" s="72"/>
      <c r="D10" s="72"/>
      <c r="E10" s="71"/>
      <c r="F10" s="54"/>
      <c r="O10" s="710"/>
    </row>
    <row r="11" spans="1:20" s="567" customFormat="1" x14ac:dyDescent="0.2">
      <c r="A11" s="47"/>
      <c r="B11" s="72" t="s">
        <v>590</v>
      </c>
      <c r="C11" s="72"/>
      <c r="D11" s="72"/>
      <c r="E11" s="71"/>
      <c r="F11" s="54"/>
    </row>
    <row r="12" spans="1:20" s="567" customFormat="1" x14ac:dyDescent="0.2">
      <c r="A12" s="47"/>
      <c r="B12" s="72" t="s">
        <v>621</v>
      </c>
      <c r="C12" s="72"/>
      <c r="D12" s="72"/>
      <c r="E12" s="71"/>
      <c r="F12" s="54"/>
    </row>
    <row r="13" spans="1:20" s="567" customFormat="1" x14ac:dyDescent="0.2">
      <c r="A13" s="47"/>
      <c r="B13" s="72"/>
      <c r="C13" s="72"/>
      <c r="D13" s="72"/>
      <c r="E13" s="71"/>
      <c r="F13" s="54"/>
    </row>
    <row r="14" spans="1:20" x14ac:dyDescent="0.2">
      <c r="A14" s="47"/>
      <c r="B14" s="72"/>
      <c r="C14" s="72"/>
      <c r="D14" s="72"/>
      <c r="E14" s="71"/>
      <c r="F14" s="54"/>
    </row>
    <row r="15" spans="1:20" ht="15.75" x14ac:dyDescent="0.25">
      <c r="A15" s="53" t="s">
        <v>14</v>
      </c>
      <c r="B15" s="54"/>
    </row>
    <row r="16" spans="1:20" ht="15.75" x14ac:dyDescent="0.25">
      <c r="A16" s="53"/>
      <c r="B16" s="54"/>
    </row>
    <row r="17" spans="1:30" s="144" customFormat="1" ht="15.75" x14ac:dyDescent="0.25">
      <c r="A17" s="64" t="s">
        <v>25</v>
      </c>
      <c r="B17" s="35" t="s">
        <v>16</v>
      </c>
      <c r="C17" s="36"/>
      <c r="D17" s="36"/>
      <c r="E17" s="36"/>
      <c r="F17" s="36"/>
      <c r="G17" s="36"/>
      <c r="H17" s="36"/>
      <c r="I17" s="36"/>
      <c r="J17" s="35" t="s">
        <v>24</v>
      </c>
      <c r="K17" s="36"/>
      <c r="L17" s="35" t="s">
        <v>30</v>
      </c>
      <c r="M17" s="36"/>
      <c r="N17" s="34"/>
      <c r="O17" s="36" t="s">
        <v>29</v>
      </c>
      <c r="P17" s="36"/>
      <c r="Q17" s="36"/>
      <c r="R17" s="36"/>
      <c r="S17" s="36"/>
      <c r="T17" s="34"/>
    </row>
    <row r="18" spans="1:30" x14ac:dyDescent="0.2">
      <c r="A18" s="814">
        <v>461</v>
      </c>
      <c r="B18" s="536" t="s">
        <v>154</v>
      </c>
      <c r="C18" s="148"/>
      <c r="D18" s="148"/>
      <c r="E18" s="148"/>
      <c r="F18" s="148"/>
      <c r="G18" s="148"/>
      <c r="H18" s="148"/>
      <c r="I18" s="148"/>
      <c r="J18" s="720"/>
      <c r="K18" s="148"/>
      <c r="L18" s="722" t="s">
        <v>100</v>
      </c>
      <c r="M18" s="148"/>
      <c r="N18" s="654"/>
      <c r="O18" s="539" t="s">
        <v>160</v>
      </c>
      <c r="P18" s="148"/>
      <c r="Q18" s="148"/>
      <c r="R18" s="148"/>
      <c r="S18" s="148"/>
      <c r="T18" s="654"/>
      <c r="V18" s="801"/>
      <c r="W18" s="145"/>
      <c r="X18" s="145"/>
      <c r="Y18" s="145"/>
    </row>
    <row r="19" spans="1:30" x14ac:dyDescent="0.2">
      <c r="A19" s="814">
        <v>462</v>
      </c>
      <c r="B19" s="536" t="s">
        <v>155</v>
      </c>
      <c r="C19" s="148"/>
      <c r="D19" s="148"/>
      <c r="E19" s="148"/>
      <c r="F19" s="148"/>
      <c r="G19" s="148"/>
      <c r="H19" s="148"/>
      <c r="I19" s="148"/>
      <c r="J19" s="720"/>
      <c r="K19" s="148"/>
      <c r="L19" s="722" t="s">
        <v>100</v>
      </c>
      <c r="M19" s="148"/>
      <c r="N19" s="654"/>
      <c r="O19" s="539" t="s">
        <v>160</v>
      </c>
      <c r="P19" s="148"/>
      <c r="Q19" s="148"/>
      <c r="R19" s="148"/>
      <c r="S19" s="148"/>
      <c r="T19" s="654"/>
      <c r="V19" s="801"/>
      <c r="W19" s="145"/>
      <c r="X19" s="145"/>
      <c r="Y19" s="145"/>
      <c r="Z19" s="145"/>
    </row>
    <row r="20" spans="1:30" x14ac:dyDescent="0.2">
      <c r="A20" s="814">
        <v>463</v>
      </c>
      <c r="B20" s="536" t="s">
        <v>156</v>
      </c>
      <c r="C20" s="148"/>
      <c r="D20" s="148"/>
      <c r="E20" s="148"/>
      <c r="F20" s="148"/>
      <c r="G20" s="148"/>
      <c r="H20" s="148"/>
      <c r="I20" s="148"/>
      <c r="J20" s="720"/>
      <c r="K20" s="148"/>
      <c r="L20" s="722" t="s">
        <v>100</v>
      </c>
      <c r="M20" s="148"/>
      <c r="N20" s="654"/>
      <c r="O20" s="539" t="s">
        <v>160</v>
      </c>
      <c r="P20" s="148"/>
      <c r="Q20" s="148"/>
      <c r="R20" s="148"/>
      <c r="S20" s="148"/>
      <c r="T20" s="654"/>
      <c r="V20" s="801"/>
      <c r="W20" s="145"/>
      <c r="X20" s="145"/>
      <c r="Y20" s="145"/>
      <c r="Z20" s="145"/>
    </row>
    <row r="21" spans="1:30" x14ac:dyDescent="0.2">
      <c r="A21" s="814">
        <v>464</v>
      </c>
      <c r="B21" s="536" t="s">
        <v>157</v>
      </c>
      <c r="C21" s="148"/>
      <c r="D21" s="148"/>
      <c r="E21" s="148"/>
      <c r="F21" s="148"/>
      <c r="G21" s="148"/>
      <c r="H21" s="148"/>
      <c r="I21" s="148"/>
      <c r="J21" s="720"/>
      <c r="K21" s="148"/>
      <c r="L21" s="722" t="s">
        <v>100</v>
      </c>
      <c r="M21" s="148"/>
      <c r="N21" s="654"/>
      <c r="O21" s="539" t="s">
        <v>160</v>
      </c>
      <c r="P21" s="148"/>
      <c r="Q21" s="148"/>
      <c r="R21" s="148"/>
      <c r="S21" s="873"/>
      <c r="T21" s="874"/>
      <c r="V21" s="801"/>
      <c r="W21" s="145"/>
      <c r="X21" s="145"/>
      <c r="Y21" s="145"/>
      <c r="Z21" s="145"/>
    </row>
    <row r="22" spans="1:30" ht="18" x14ac:dyDescent="0.25">
      <c r="A22" s="733">
        <v>465</v>
      </c>
      <c r="B22" s="722" t="s">
        <v>158</v>
      </c>
      <c r="C22" s="148"/>
      <c r="D22" s="148"/>
      <c r="E22" s="148"/>
      <c r="F22" s="148"/>
      <c r="G22" s="148"/>
      <c r="H22" s="148"/>
      <c r="I22" s="148"/>
      <c r="J22" s="148"/>
      <c r="K22" s="148"/>
      <c r="L22" s="720" t="s">
        <v>159</v>
      </c>
      <c r="M22" s="721"/>
      <c r="N22" s="721"/>
      <c r="O22" s="539" t="s">
        <v>160</v>
      </c>
      <c r="P22" s="126"/>
      <c r="Q22" s="734"/>
      <c r="R22" s="148"/>
      <c r="S22" s="148"/>
      <c r="T22" s="654"/>
      <c r="V22" s="801"/>
      <c r="W22" s="145"/>
      <c r="X22" s="145"/>
      <c r="Y22" s="145"/>
      <c r="Z22" s="145"/>
    </row>
    <row r="23" spans="1:30" x14ac:dyDescent="0.2">
      <c r="A23" s="159">
        <v>521</v>
      </c>
      <c r="B23" s="829" t="s">
        <v>161</v>
      </c>
      <c r="C23" s="126"/>
      <c r="D23" s="126"/>
      <c r="E23" s="126"/>
      <c r="F23" s="126"/>
      <c r="G23" s="126"/>
      <c r="H23" s="126"/>
      <c r="I23" s="126"/>
      <c r="J23" s="126"/>
      <c r="K23" s="126"/>
      <c r="L23" s="889" t="s">
        <v>163</v>
      </c>
      <c r="M23" s="160"/>
      <c r="N23" s="160"/>
      <c r="O23" s="890" t="s">
        <v>224</v>
      </c>
      <c r="P23" s="126"/>
      <c r="Q23" s="126"/>
      <c r="R23" s="148"/>
      <c r="S23" s="474"/>
      <c r="T23" s="158"/>
      <c r="V23" s="797"/>
      <c r="W23" s="567"/>
      <c r="X23" s="567"/>
      <c r="Y23" s="567"/>
      <c r="Z23" s="567"/>
    </row>
    <row r="24" spans="1:30" ht="18" x14ac:dyDescent="0.25">
      <c r="A24" s="733">
        <v>522</v>
      </c>
      <c r="B24" s="829" t="s">
        <v>162</v>
      </c>
      <c r="C24" s="148"/>
      <c r="D24" s="148"/>
      <c r="E24" s="148"/>
      <c r="F24" s="148"/>
      <c r="G24" s="148"/>
      <c r="H24" s="148"/>
      <c r="I24" s="148"/>
      <c r="J24" s="148"/>
      <c r="K24" s="148"/>
      <c r="L24" s="889" t="s">
        <v>163</v>
      </c>
      <c r="M24" s="721"/>
      <c r="N24" s="721"/>
      <c r="O24" s="890" t="s">
        <v>224</v>
      </c>
      <c r="P24" s="126"/>
      <c r="Q24" s="734"/>
      <c r="R24" s="148"/>
      <c r="S24" s="148"/>
      <c r="T24" s="654"/>
      <c r="V24" s="797"/>
      <c r="W24" s="58"/>
      <c r="X24" s="58"/>
      <c r="Y24" s="58"/>
    </row>
    <row r="25" spans="1:30" s="797" customFormat="1" ht="18" x14ac:dyDescent="0.25">
      <c r="A25" s="733"/>
      <c r="B25" s="722"/>
      <c r="C25" s="148"/>
      <c r="D25" s="148"/>
      <c r="E25" s="148"/>
      <c r="F25" s="148"/>
      <c r="G25" s="148"/>
      <c r="H25" s="148"/>
      <c r="I25" s="148"/>
      <c r="J25" s="148"/>
      <c r="K25" s="148"/>
      <c r="L25" s="737"/>
      <c r="M25" s="721"/>
      <c r="N25" s="721"/>
      <c r="O25" s="539"/>
      <c r="P25" s="126"/>
      <c r="Q25" s="734"/>
      <c r="R25" s="148"/>
      <c r="S25" s="474"/>
      <c r="T25" s="158"/>
      <c r="U25" s="806"/>
      <c r="V25" s="804"/>
      <c r="W25" s="798"/>
      <c r="X25" s="798"/>
      <c r="Y25" s="798"/>
      <c r="Z25" s="800"/>
      <c r="AA25" s="800"/>
      <c r="AB25" s="800"/>
    </row>
    <row r="26" spans="1:30" s="797" customFormat="1" ht="15.75" x14ac:dyDescent="0.25">
      <c r="A26" s="55"/>
      <c r="B26" s="54"/>
      <c r="C26" s="171"/>
      <c r="D26" s="167"/>
      <c r="E26" s="167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V26" s="804"/>
      <c r="Z26" s="800"/>
      <c r="AA26" s="800"/>
      <c r="AB26" s="800"/>
    </row>
    <row r="27" spans="1:30" s="797" customFormat="1" ht="30" x14ac:dyDescent="0.25">
      <c r="A27" s="470" t="s">
        <v>27</v>
      </c>
      <c r="B27" s="169">
        <v>1</v>
      </c>
      <c r="C27" s="170">
        <v>2</v>
      </c>
      <c r="D27" s="58"/>
      <c r="E27" s="167"/>
      <c r="F27" s="58"/>
      <c r="G27" s="58"/>
      <c r="H27" s="58"/>
      <c r="I27" s="58"/>
      <c r="J27" s="58"/>
      <c r="K27" s="171"/>
      <c r="L27" s="171"/>
      <c r="M27" s="171"/>
      <c r="N27" s="171"/>
      <c r="O27" s="171"/>
      <c r="P27" s="171"/>
      <c r="Q27" s="171"/>
      <c r="R27" s="171"/>
      <c r="S27" s="171" t="s">
        <v>0</v>
      </c>
      <c r="T27" s="171"/>
    </row>
    <row r="28" spans="1:30" s="801" customFormat="1" ht="18" x14ac:dyDescent="0.25">
      <c r="A28" s="168" t="s">
        <v>76</v>
      </c>
      <c r="B28" s="127"/>
      <c r="C28" s="128"/>
      <c r="D28" s="58"/>
      <c r="E28" s="58"/>
      <c r="F28" s="58"/>
      <c r="G28" s="58"/>
      <c r="H28" s="58"/>
      <c r="I28" s="58"/>
      <c r="J28" s="58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797"/>
      <c r="V28" s="797"/>
      <c r="W28" s="797"/>
      <c r="X28" s="797"/>
      <c r="Y28" s="797"/>
      <c r="Z28" s="797"/>
      <c r="AA28" s="797"/>
      <c r="AB28" s="797"/>
      <c r="AC28" s="797"/>
      <c r="AD28" s="797"/>
    </row>
    <row r="29" spans="1:30" ht="18" x14ac:dyDescent="0.25">
      <c r="A29" s="531" t="s">
        <v>597</v>
      </c>
      <c r="B29" s="530">
        <v>461</v>
      </c>
      <c r="C29" s="530">
        <v>461</v>
      </c>
      <c r="D29" s="58"/>
      <c r="E29" s="58"/>
      <c r="F29" s="58"/>
      <c r="G29" s="58"/>
      <c r="H29" s="58"/>
      <c r="I29" s="58"/>
      <c r="J29" s="567"/>
      <c r="K29" s="567"/>
      <c r="L29" s="567"/>
      <c r="M29" s="567"/>
      <c r="N29" s="567"/>
      <c r="O29" s="567"/>
      <c r="P29" s="567"/>
      <c r="Q29" s="567"/>
      <c r="R29" s="567"/>
      <c r="S29" s="567"/>
      <c r="T29" s="567"/>
    </row>
    <row r="30" spans="1:30" ht="18" x14ac:dyDescent="0.25">
      <c r="A30" s="682" t="s">
        <v>638</v>
      </c>
      <c r="B30" s="530">
        <v>462</v>
      </c>
      <c r="C30" s="530">
        <v>462</v>
      </c>
      <c r="D30" s="58"/>
      <c r="E30" s="58"/>
      <c r="F30" s="58"/>
      <c r="G30" s="58"/>
      <c r="H30" s="58"/>
      <c r="I30" s="58"/>
      <c r="J30" s="567"/>
      <c r="K30" s="567"/>
      <c r="L30" s="567"/>
      <c r="M30" s="567"/>
      <c r="N30" s="567"/>
      <c r="O30" s="567"/>
      <c r="P30" s="567"/>
      <c r="Q30" s="567"/>
      <c r="R30" s="567"/>
      <c r="S30" s="567"/>
      <c r="T30" s="567"/>
    </row>
    <row r="31" spans="1:30" s="567" customFormat="1" ht="18" x14ac:dyDescent="0.25">
      <c r="A31" s="735" t="s">
        <v>636</v>
      </c>
      <c r="B31" s="530">
        <v>521</v>
      </c>
      <c r="C31" s="530">
        <v>521</v>
      </c>
      <c r="D31" s="58"/>
      <c r="E31" s="58"/>
      <c r="F31" s="58"/>
      <c r="G31" s="58"/>
      <c r="H31" s="58"/>
      <c r="I31" s="58"/>
    </row>
    <row r="32" spans="1:30" s="567" customFormat="1" ht="18" x14ac:dyDescent="0.25">
      <c r="A32" s="735" t="s">
        <v>602</v>
      </c>
      <c r="B32" s="530">
        <v>522</v>
      </c>
      <c r="C32" s="530">
        <v>522</v>
      </c>
      <c r="D32" s="58"/>
      <c r="E32" s="58"/>
      <c r="F32" s="58"/>
      <c r="G32" s="58"/>
      <c r="H32" s="58"/>
      <c r="I32" s="58"/>
    </row>
    <row r="33" spans="1:20" s="567" customFormat="1" ht="18" x14ac:dyDescent="0.25">
      <c r="A33" s="682" t="s">
        <v>639</v>
      </c>
      <c r="B33" s="530">
        <v>463</v>
      </c>
      <c r="C33" s="530">
        <v>463</v>
      </c>
    </row>
    <row r="34" spans="1:20" s="567" customFormat="1" ht="18" x14ac:dyDescent="0.25">
      <c r="A34" s="531" t="s">
        <v>640</v>
      </c>
      <c r="B34" s="530">
        <v>464</v>
      </c>
      <c r="C34" s="530">
        <v>464</v>
      </c>
    </row>
    <row r="35" spans="1:20" s="567" customFormat="1" ht="18" x14ac:dyDescent="0.25">
      <c r="A35" s="735"/>
      <c r="B35" s="530"/>
      <c r="C35" s="530"/>
    </row>
    <row r="36" spans="1:20" s="567" customFormat="1" ht="15.75" x14ac:dyDescent="0.25">
      <c r="A36" s="56"/>
      <c r="B36" s="49"/>
      <c r="C36" s="172"/>
      <c r="D36" s="48"/>
      <c r="E36" s="120"/>
      <c r="F36" s="48"/>
      <c r="G36" s="48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</row>
    <row r="37" spans="1:20" s="567" customFormat="1" x14ac:dyDescent="0.2">
      <c r="A37" s="48" t="s">
        <v>72</v>
      </c>
      <c r="B37" s="49"/>
      <c r="C37" s="172"/>
      <c r="D37" s="48"/>
      <c r="E37" s="171"/>
      <c r="F37" s="48"/>
      <c r="G37" s="48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</row>
    <row r="38" spans="1:20" s="567" customFormat="1" x14ac:dyDescent="0.2">
      <c r="A38" s="171" t="s">
        <v>20</v>
      </c>
      <c r="B38" s="32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</row>
    <row r="39" spans="1:20" s="567" customFormat="1" x14ac:dyDescent="0.2">
      <c r="A39" s="171" t="s">
        <v>2</v>
      </c>
      <c r="B39" s="103"/>
      <c r="C39" s="104"/>
      <c r="D39" s="171"/>
      <c r="E39" s="48"/>
      <c r="F39" s="57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</row>
    <row r="40" spans="1:20" s="567" customFormat="1" x14ac:dyDescent="0.2">
      <c r="A40" s="104"/>
      <c r="B40" s="175">
        <f>SUM(B29:B35)</f>
        <v>2893</v>
      </c>
      <c r="C40" s="175">
        <f>SUM(C29:C35)</f>
        <v>2893</v>
      </c>
      <c r="D40" s="175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</row>
    <row r="41" spans="1:20" s="567" customFormat="1" x14ac:dyDescent="0.2">
      <c r="A41" s="104"/>
      <c r="B41" s="105">
        <f>SUM(A18:A25)-A22</f>
        <v>2893</v>
      </c>
      <c r="C41" s="105"/>
      <c r="D41" s="105"/>
      <c r="E41" s="105"/>
      <c r="F41" s="104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</row>
    <row r="42" spans="1:20" ht="15.75" x14ac:dyDescent="0.25">
      <c r="B42" s="57"/>
      <c r="C42" s="57"/>
      <c r="D42" s="57"/>
      <c r="E42" s="57"/>
      <c r="F42" s="144"/>
    </row>
    <row r="43" spans="1:20" ht="15.75" x14ac:dyDescent="0.25">
      <c r="A43" s="144" t="s">
        <v>54</v>
      </c>
      <c r="B43" s="59"/>
      <c r="C43" s="144"/>
      <c r="D43" s="144" t="str">
        <f>B9</f>
        <v>StudienjahrgangEAEb/d 22/K-EAEb/d21</v>
      </c>
      <c r="E43" s="144"/>
      <c r="F43" s="147"/>
      <c r="G43" s="172"/>
      <c r="H43" s="172"/>
      <c r="I43" s="172"/>
    </row>
    <row r="44" spans="1:20" ht="16.5" thickBot="1" x14ac:dyDescent="0.3">
      <c r="A44" s="144"/>
      <c r="B44" s="59"/>
      <c r="C44" s="144"/>
      <c r="D44" s="144"/>
      <c r="E44" s="144"/>
      <c r="F44" s="147"/>
      <c r="G44" s="172"/>
      <c r="H44" s="172"/>
      <c r="I44" s="172"/>
    </row>
    <row r="45" spans="1:20" ht="16.5" thickBot="1" x14ac:dyDescent="0.3">
      <c r="A45" s="453" t="s">
        <v>55</v>
      </c>
      <c r="B45" s="163" t="s">
        <v>53</v>
      </c>
      <c r="C45" s="468" t="s">
        <v>56</v>
      </c>
      <c r="D45" s="432"/>
      <c r="E45" s="432"/>
      <c r="F45" s="432"/>
      <c r="G45" s="432"/>
      <c r="H45" s="432"/>
      <c r="I45" s="433"/>
    </row>
    <row r="46" spans="1:20" ht="16.5" thickBot="1" x14ac:dyDescent="0.3">
      <c r="A46" s="794" t="s">
        <v>564</v>
      </c>
      <c r="B46" s="791">
        <v>1</v>
      </c>
      <c r="C46" s="130"/>
      <c r="D46" s="432"/>
      <c r="E46" s="432"/>
      <c r="F46" s="432"/>
      <c r="G46" s="432"/>
      <c r="H46" s="432"/>
      <c r="I46" s="433"/>
    </row>
    <row r="47" spans="1:20" ht="15.75" thickBot="1" x14ac:dyDescent="0.25">
      <c r="A47" s="794" t="s">
        <v>565</v>
      </c>
      <c r="B47" s="791">
        <v>1</v>
      </c>
      <c r="C47" s="703"/>
      <c r="D47" s="166"/>
      <c r="E47" s="166"/>
      <c r="F47" s="166"/>
      <c r="G47" s="166"/>
      <c r="H47" s="166"/>
      <c r="I47" s="165"/>
    </row>
    <row r="48" spans="1:20" ht="15.75" thickBot="1" x14ac:dyDescent="0.25">
      <c r="A48" s="794" t="s">
        <v>566</v>
      </c>
      <c r="B48" s="791">
        <v>1</v>
      </c>
      <c r="C48" s="162"/>
      <c r="D48" s="166"/>
      <c r="E48" s="166"/>
      <c r="F48" s="166"/>
      <c r="G48" s="166"/>
      <c r="H48" s="166"/>
      <c r="I48" s="165"/>
    </row>
    <row r="49" spans="1:20" ht="15.75" thickBot="1" x14ac:dyDescent="0.25">
      <c r="A49" s="794" t="s">
        <v>567</v>
      </c>
      <c r="B49" s="791">
        <v>1</v>
      </c>
      <c r="C49" s="162"/>
      <c r="D49" s="166"/>
      <c r="E49" s="166"/>
      <c r="F49" s="166"/>
      <c r="G49" s="166"/>
      <c r="H49" s="166"/>
      <c r="I49" s="165"/>
    </row>
    <row r="50" spans="1:20" ht="15.75" thickBot="1" x14ac:dyDescent="0.25">
      <c r="A50" s="794" t="s">
        <v>568</v>
      </c>
      <c r="B50" s="791">
        <v>2</v>
      </c>
      <c r="C50" s="162"/>
      <c r="D50" s="166"/>
      <c r="E50" s="166"/>
      <c r="F50" s="166"/>
      <c r="G50" s="166"/>
      <c r="H50" s="166"/>
      <c r="I50" s="165"/>
    </row>
    <row r="51" spans="1:20" ht="15.75" thickBot="1" x14ac:dyDescent="0.25">
      <c r="A51" s="794" t="s">
        <v>569</v>
      </c>
      <c r="B51" s="791">
        <v>2</v>
      </c>
      <c r="C51" s="162"/>
      <c r="D51" s="166"/>
      <c r="E51" s="166"/>
      <c r="F51" s="166"/>
      <c r="G51" s="166"/>
      <c r="H51" s="166"/>
      <c r="I51" s="165"/>
    </row>
    <row r="52" spans="1:20" ht="15.75" thickBot="1" x14ac:dyDescent="0.25">
      <c r="A52" s="794" t="s">
        <v>570</v>
      </c>
      <c r="B52" s="791">
        <v>2</v>
      </c>
      <c r="C52" s="162"/>
      <c r="D52" s="166"/>
      <c r="E52" s="166"/>
      <c r="F52" s="166"/>
      <c r="G52" s="166"/>
      <c r="H52" s="166"/>
      <c r="I52" s="165"/>
    </row>
    <row r="53" spans="1:20" ht="15.75" thickBot="1" x14ac:dyDescent="0.25">
      <c r="A53" s="794" t="s">
        <v>571</v>
      </c>
      <c r="B53" s="791">
        <v>2</v>
      </c>
      <c r="C53" s="162"/>
      <c r="D53" s="166"/>
      <c r="E53" s="166"/>
      <c r="F53" s="166"/>
      <c r="G53" s="166"/>
      <c r="H53" s="166"/>
      <c r="I53" s="165"/>
      <c r="J53" s="567"/>
      <c r="K53" s="567"/>
      <c r="L53" s="567"/>
      <c r="M53" s="567"/>
      <c r="N53" s="567"/>
      <c r="O53" s="567"/>
      <c r="P53" s="567"/>
      <c r="Q53" s="567"/>
      <c r="R53" s="567"/>
      <c r="S53" s="567"/>
      <c r="T53" s="567"/>
    </row>
    <row r="54" spans="1:20" ht="16.5" thickBot="1" x14ac:dyDescent="0.3">
      <c r="A54" s="579"/>
      <c r="B54" s="177"/>
      <c r="C54" s="164"/>
      <c r="D54" s="466"/>
      <c r="E54" s="466"/>
      <c r="F54" s="466"/>
      <c r="G54" s="466"/>
      <c r="H54" s="466"/>
      <c r="I54" s="467"/>
    </row>
    <row r="55" spans="1:20" x14ac:dyDescent="0.2">
      <c r="A55" s="501"/>
      <c r="B55" s="502"/>
      <c r="C55" s="176"/>
      <c r="D55" s="176"/>
      <c r="E55" s="176"/>
      <c r="F55" s="176"/>
      <c r="G55" s="176"/>
      <c r="H55" s="176"/>
      <c r="I55" s="176"/>
    </row>
    <row r="56" spans="1:20" x14ac:dyDescent="0.2">
      <c r="A56" s="171" t="s">
        <v>57</v>
      </c>
    </row>
    <row r="57" spans="1:20" x14ac:dyDescent="0.2">
      <c r="A57" s="485" t="s">
        <v>233</v>
      </c>
    </row>
    <row r="59" spans="1:20" s="567" customFormat="1" x14ac:dyDescent="0.2">
      <c r="A59" s="171"/>
      <c r="B59" s="32"/>
      <c r="C59" s="171"/>
      <c r="D59" s="171"/>
      <c r="E59" s="171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</row>
    <row r="60" spans="1:20" ht="15.75" x14ac:dyDescent="0.25">
      <c r="A60" s="69" t="s">
        <v>58</v>
      </c>
      <c r="B60" s="960">
        <f>Termine!H1</f>
        <v>45352</v>
      </c>
      <c r="C60" s="961"/>
      <c r="D60" s="508"/>
    </row>
  </sheetData>
  <sortState ref="A46:B54">
    <sortCondition ref="B46:B54"/>
    <sortCondition ref="A46:A54"/>
  </sortState>
  <mergeCells count="2">
    <mergeCell ref="O1:S1"/>
    <mergeCell ref="B60:C60"/>
  </mergeCells>
  <pageMargins left="0.78740157480314965" right="0.39370078740157483" top="0.98425196850393704" bottom="0.98425196850393704" header="0.51181102362204722" footer="0.51181102362204722"/>
  <pageSetup paperSize="9" scale="6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F96"/>
  <sheetViews>
    <sheetView zoomScale="90" zoomScaleNormal="90" workbookViewId="0">
      <selection activeCell="E52" sqref="E52"/>
    </sheetView>
  </sheetViews>
  <sheetFormatPr baseColWidth="10" defaultColWidth="11" defaultRowHeight="15" x14ac:dyDescent="0.2"/>
  <cols>
    <col min="1" max="1" width="22.125" style="171" customWidth="1"/>
    <col min="2" max="2" width="8" style="32" customWidth="1"/>
    <col min="3" max="3" width="8" style="171" customWidth="1"/>
    <col min="4" max="4" width="6.875" style="171" customWidth="1"/>
    <col min="5" max="5" width="7.375" style="171" customWidth="1"/>
    <col min="6" max="6" width="6.25" style="171" customWidth="1"/>
    <col min="7" max="7" width="4.75" style="171" customWidth="1"/>
    <col min="8" max="8" width="5.25" style="171" customWidth="1"/>
    <col min="9" max="9" width="10.5" style="171" customWidth="1"/>
    <col min="10" max="10" width="5.5" style="171" hidden="1" customWidth="1"/>
    <col min="11" max="11" width="2.625" style="171" customWidth="1"/>
    <col min="12" max="12" width="4.625" style="171" customWidth="1"/>
    <col min="13" max="13" width="6" style="171" customWidth="1"/>
    <col min="14" max="14" width="2.625" style="171" customWidth="1"/>
    <col min="15" max="17" width="4.625" style="171" customWidth="1"/>
    <col min="18" max="18" width="4.5" style="171" customWidth="1"/>
    <col min="19" max="19" width="4.625" style="171" customWidth="1"/>
    <col min="20" max="20" width="8.125" style="171" customWidth="1"/>
    <col min="21" max="23" width="4.625" style="171" customWidth="1"/>
    <col min="24" max="24" width="7.375" style="171" customWidth="1"/>
    <col min="25" max="26" width="4.625" style="171" customWidth="1"/>
    <col min="27" max="27" width="13.625" style="171" customWidth="1"/>
    <col min="28" max="16384" width="11" style="171"/>
  </cols>
  <sheetData>
    <row r="1" spans="1:22" ht="15.75" x14ac:dyDescent="0.25">
      <c r="A1" s="37" t="s">
        <v>22</v>
      </c>
      <c r="B1" s="38"/>
      <c r="M1" s="39" t="s">
        <v>1</v>
      </c>
      <c r="N1" s="66"/>
      <c r="O1" s="964">
        <v>45366</v>
      </c>
      <c r="P1" s="965"/>
      <c r="Q1" s="965"/>
      <c r="R1" s="965"/>
      <c r="S1" s="965"/>
      <c r="T1" s="167"/>
    </row>
    <row r="2" spans="1:22" ht="15.75" x14ac:dyDescent="0.25">
      <c r="A2" s="30" t="s">
        <v>59</v>
      </c>
      <c r="B2" s="38"/>
      <c r="M2" s="39"/>
      <c r="N2" s="66"/>
      <c r="O2" s="97"/>
      <c r="P2" s="180"/>
      <c r="Q2" s="180"/>
      <c r="R2" s="180"/>
      <c r="S2" s="180"/>
      <c r="T2" s="167"/>
    </row>
    <row r="3" spans="1:22" x14ac:dyDescent="0.2">
      <c r="A3" s="567" t="s">
        <v>202</v>
      </c>
      <c r="J3" s="40" t="s">
        <v>0</v>
      </c>
    </row>
    <row r="4" spans="1:22" x14ac:dyDescent="0.2">
      <c r="A4" s="171" t="s">
        <v>2</v>
      </c>
    </row>
    <row r="6" spans="1:22" ht="35.25" x14ac:dyDescent="0.5">
      <c r="A6" s="41" t="s">
        <v>23</v>
      </c>
    </row>
    <row r="7" spans="1:22" s="52" customFormat="1" ht="26.25" x14ac:dyDescent="0.4">
      <c r="A7" s="50"/>
      <c r="B7" s="51"/>
    </row>
    <row r="8" spans="1:22" s="44" customFormat="1" ht="18.75" customHeight="1" x14ac:dyDescent="0.35">
      <c r="A8" s="60" t="str">
        <f>Termine!C9</f>
        <v>Sommersemester 2024</v>
      </c>
      <c r="B8" s="43"/>
    </row>
    <row r="9" spans="1:22" s="45" customFormat="1" ht="60" x14ac:dyDescent="0.8">
      <c r="A9" s="30"/>
      <c r="B9" s="46" t="s">
        <v>361</v>
      </c>
      <c r="D9" s="42"/>
      <c r="V9" s="709"/>
    </row>
    <row r="10" spans="1:22" s="45" customFormat="1" ht="18" x14ac:dyDescent="0.25">
      <c r="A10" s="47" t="s">
        <v>13</v>
      </c>
      <c r="B10" s="46"/>
      <c r="C10" s="801" t="s">
        <v>261</v>
      </c>
      <c r="D10" s="869"/>
      <c r="E10" s="868"/>
      <c r="F10" s="868"/>
      <c r="V10" s="709"/>
    </row>
    <row r="11" spans="1:22" x14ac:dyDescent="0.2">
      <c r="A11" s="47"/>
      <c r="B11" s="73"/>
      <c r="C11" s="801" t="s">
        <v>585</v>
      </c>
      <c r="D11" s="801"/>
      <c r="E11" s="801"/>
      <c r="F11" s="801"/>
    </row>
    <row r="12" spans="1:22" s="567" customFormat="1" x14ac:dyDescent="0.2">
      <c r="A12" s="47"/>
      <c r="B12" s="73"/>
      <c r="C12" s="801" t="s">
        <v>586</v>
      </c>
      <c r="D12" s="801"/>
      <c r="E12" s="801"/>
      <c r="F12" s="801"/>
      <c r="G12" s="120"/>
    </row>
    <row r="13" spans="1:22" s="567" customFormat="1" x14ac:dyDescent="0.2">
      <c r="A13" s="47"/>
      <c r="B13" s="73"/>
      <c r="C13" s="801" t="s">
        <v>587</v>
      </c>
      <c r="D13" s="801"/>
      <c r="E13" s="801"/>
      <c r="F13" s="801"/>
    </row>
    <row r="14" spans="1:22" s="567" customFormat="1" x14ac:dyDescent="0.2">
      <c r="A14" s="47"/>
      <c r="B14" s="73"/>
      <c r="C14" s="801" t="s">
        <v>320</v>
      </c>
      <c r="D14" s="801"/>
      <c r="E14" s="801"/>
      <c r="F14" s="801"/>
      <c r="G14" s="120"/>
    </row>
    <row r="15" spans="1:22" s="567" customFormat="1" x14ac:dyDescent="0.2">
      <c r="A15" s="47"/>
      <c r="B15" s="73"/>
      <c r="C15" s="801" t="s">
        <v>588</v>
      </c>
      <c r="D15" s="801"/>
      <c r="E15" s="801"/>
      <c r="F15" s="801"/>
      <c r="G15" s="120"/>
    </row>
    <row r="16" spans="1:22" s="145" customFormat="1" x14ac:dyDescent="0.2">
      <c r="A16" s="665"/>
      <c r="B16" s="73"/>
      <c r="C16" s="801" t="s">
        <v>584</v>
      </c>
      <c r="D16" s="801"/>
      <c r="E16" s="801"/>
      <c r="F16" s="801"/>
    </row>
    <row r="17" spans="1:27" s="567" customFormat="1" x14ac:dyDescent="0.2">
      <c r="A17" s="47"/>
      <c r="B17" s="73"/>
      <c r="C17" s="801"/>
      <c r="D17" s="801"/>
      <c r="E17" s="801"/>
      <c r="F17" s="801"/>
    </row>
    <row r="18" spans="1:27" x14ac:dyDescent="0.2">
      <c r="A18" s="47"/>
      <c r="B18" s="73"/>
      <c r="C18" s="71"/>
      <c r="D18" s="72"/>
      <c r="E18" s="71"/>
      <c r="F18" s="71"/>
      <c r="G18" s="145"/>
      <c r="H18" s="145"/>
    </row>
    <row r="19" spans="1:27" ht="15.75" x14ac:dyDescent="0.25">
      <c r="A19" s="53" t="s">
        <v>14</v>
      </c>
      <c r="B19" s="54"/>
    </row>
    <row r="20" spans="1:27" ht="15.75" x14ac:dyDescent="0.25">
      <c r="A20" s="53"/>
      <c r="B20" s="54"/>
    </row>
    <row r="21" spans="1:27" s="144" customFormat="1" ht="15.75" x14ac:dyDescent="0.25">
      <c r="A21" s="64" t="s">
        <v>25</v>
      </c>
      <c r="B21" s="35" t="s">
        <v>16</v>
      </c>
      <c r="C21" s="36"/>
      <c r="D21" s="36"/>
      <c r="E21" s="36"/>
      <c r="F21" s="36"/>
      <c r="G21" s="36"/>
      <c r="H21" s="36"/>
      <c r="I21" s="36"/>
      <c r="J21" s="35" t="s">
        <v>24</v>
      </c>
      <c r="K21" s="36"/>
      <c r="L21" s="35" t="s">
        <v>30</v>
      </c>
      <c r="M21" s="36"/>
      <c r="N21" s="34"/>
      <c r="O21" s="36" t="s">
        <v>29</v>
      </c>
      <c r="P21" s="36"/>
      <c r="Q21" s="36"/>
      <c r="R21" s="36"/>
      <c r="S21" s="36"/>
      <c r="T21" s="34"/>
    </row>
    <row r="22" spans="1:27" x14ac:dyDescent="0.2">
      <c r="A22" s="814">
        <v>461</v>
      </c>
      <c r="B22" s="536" t="s">
        <v>154</v>
      </c>
      <c r="C22" s="148"/>
      <c r="D22" s="148"/>
      <c r="E22" s="148"/>
      <c r="F22" s="148"/>
      <c r="G22" s="148"/>
      <c r="H22" s="148"/>
      <c r="I22" s="148"/>
      <c r="J22" s="720"/>
      <c r="K22" s="148"/>
      <c r="L22" s="722" t="s">
        <v>100</v>
      </c>
      <c r="M22" s="148"/>
      <c r="N22" s="654"/>
      <c r="O22" s="539" t="s">
        <v>160</v>
      </c>
      <c r="P22" s="148"/>
      <c r="Q22" s="148"/>
      <c r="R22" s="148"/>
      <c r="S22" s="148"/>
      <c r="T22" s="654"/>
      <c r="V22" s="801"/>
    </row>
    <row r="23" spans="1:27" ht="15.75" x14ac:dyDescent="0.25">
      <c r="A23" s="814">
        <v>462</v>
      </c>
      <c r="B23" s="536" t="s">
        <v>155</v>
      </c>
      <c r="C23" s="148"/>
      <c r="D23" s="148"/>
      <c r="E23" s="148"/>
      <c r="F23" s="148"/>
      <c r="G23" s="148"/>
      <c r="H23" s="148"/>
      <c r="I23" s="148"/>
      <c r="J23" s="720"/>
      <c r="K23" s="148"/>
      <c r="L23" s="722" t="s">
        <v>100</v>
      </c>
      <c r="M23" s="148"/>
      <c r="N23" s="654"/>
      <c r="O23" s="539" t="s">
        <v>160</v>
      </c>
      <c r="P23" s="148"/>
      <c r="Q23" s="148"/>
      <c r="R23" s="148"/>
      <c r="S23" s="148"/>
      <c r="T23" s="654"/>
      <c r="V23" s="801"/>
      <c r="W23" s="58"/>
    </row>
    <row r="24" spans="1:27" ht="15.75" x14ac:dyDescent="0.25">
      <c r="A24" s="814">
        <v>463</v>
      </c>
      <c r="B24" s="536" t="s">
        <v>156</v>
      </c>
      <c r="C24" s="148"/>
      <c r="D24" s="148"/>
      <c r="E24" s="148"/>
      <c r="F24" s="148"/>
      <c r="G24" s="148"/>
      <c r="H24" s="148"/>
      <c r="I24" s="148"/>
      <c r="J24" s="720"/>
      <c r="K24" s="148"/>
      <c r="L24" s="722" t="s">
        <v>100</v>
      </c>
      <c r="M24" s="148"/>
      <c r="N24" s="654"/>
      <c r="O24" s="539" t="s">
        <v>160</v>
      </c>
      <c r="P24" s="148"/>
      <c r="Q24" s="148"/>
      <c r="R24" s="148"/>
      <c r="S24" s="148"/>
      <c r="T24" s="654"/>
      <c r="V24" s="801"/>
      <c r="W24" s="58"/>
    </row>
    <row r="25" spans="1:27" x14ac:dyDescent="0.2">
      <c r="A25" s="814">
        <v>464</v>
      </c>
      <c r="B25" s="536" t="s">
        <v>157</v>
      </c>
      <c r="C25" s="148"/>
      <c r="D25" s="148"/>
      <c r="E25" s="148"/>
      <c r="F25" s="148"/>
      <c r="G25" s="148"/>
      <c r="H25" s="148"/>
      <c r="I25" s="148"/>
      <c r="J25" s="720"/>
      <c r="K25" s="148"/>
      <c r="L25" s="722" t="s">
        <v>100</v>
      </c>
      <c r="M25" s="148"/>
      <c r="N25" s="654"/>
      <c r="O25" s="539" t="s">
        <v>160</v>
      </c>
      <c r="P25" s="148"/>
      <c r="Q25" s="148"/>
      <c r="R25" s="148"/>
      <c r="S25" s="873"/>
      <c r="T25" s="874"/>
      <c r="V25" s="801"/>
      <c r="W25" s="120"/>
    </row>
    <row r="26" spans="1:27" ht="18" x14ac:dyDescent="0.25">
      <c r="A26" s="733">
        <v>465</v>
      </c>
      <c r="B26" s="722" t="s">
        <v>158</v>
      </c>
      <c r="C26" s="148"/>
      <c r="D26" s="148"/>
      <c r="E26" s="148"/>
      <c r="F26" s="148"/>
      <c r="G26" s="148"/>
      <c r="H26" s="148"/>
      <c r="I26" s="148"/>
      <c r="J26" s="148"/>
      <c r="K26" s="148"/>
      <c r="L26" s="720" t="s">
        <v>159</v>
      </c>
      <c r="M26" s="721"/>
      <c r="N26" s="721"/>
      <c r="O26" s="539" t="s">
        <v>160</v>
      </c>
      <c r="P26" s="126"/>
      <c r="Q26" s="734"/>
      <c r="R26" s="148"/>
      <c r="S26" s="148"/>
      <c r="T26" s="654"/>
      <c r="W26" s="120"/>
    </row>
    <row r="27" spans="1:27" x14ac:dyDescent="0.2">
      <c r="A27" s="159">
        <v>161</v>
      </c>
      <c r="B27" s="110" t="s">
        <v>164</v>
      </c>
      <c r="C27" s="126"/>
      <c r="D27" s="126"/>
      <c r="E27" s="126"/>
      <c r="F27" s="126"/>
      <c r="G27" s="126"/>
      <c r="H27" s="126"/>
      <c r="I27" s="126"/>
      <c r="J27" s="126"/>
      <c r="K27" s="126"/>
      <c r="L27" s="161" t="s">
        <v>169</v>
      </c>
      <c r="M27" s="160"/>
      <c r="N27" s="160"/>
      <c r="O27" s="110" t="s">
        <v>165</v>
      </c>
      <c r="P27" s="126"/>
      <c r="Q27" s="126"/>
      <c r="R27" s="148"/>
      <c r="S27" s="474"/>
      <c r="T27" s="158"/>
      <c r="W27" s="120"/>
    </row>
    <row r="28" spans="1:27" ht="18" x14ac:dyDescent="0.25">
      <c r="A28" s="733">
        <v>162</v>
      </c>
      <c r="B28" s="722" t="s">
        <v>166</v>
      </c>
      <c r="C28" s="148"/>
      <c r="D28" s="148"/>
      <c r="E28" s="148"/>
      <c r="F28" s="148"/>
      <c r="G28" s="148"/>
      <c r="H28" s="148"/>
      <c r="I28" s="148"/>
      <c r="J28" s="148"/>
      <c r="K28" s="148"/>
      <c r="L28" s="161" t="s">
        <v>169</v>
      </c>
      <c r="M28" s="160"/>
      <c r="N28" s="160"/>
      <c r="O28" s="110" t="s">
        <v>165</v>
      </c>
      <c r="P28" s="126"/>
      <c r="Q28" s="734"/>
      <c r="R28" s="148"/>
      <c r="S28" s="148"/>
      <c r="T28" s="654"/>
      <c r="W28" s="120"/>
    </row>
    <row r="29" spans="1:27" ht="18" x14ac:dyDescent="0.25">
      <c r="A29" s="733">
        <v>163</v>
      </c>
      <c r="B29" s="722" t="s">
        <v>167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61" t="s">
        <v>170</v>
      </c>
      <c r="M29" s="160"/>
      <c r="N29" s="160"/>
      <c r="O29" s="110" t="s">
        <v>165</v>
      </c>
      <c r="P29" s="126"/>
      <c r="Q29" s="734"/>
      <c r="R29" s="148"/>
      <c r="S29" s="148"/>
      <c r="T29" s="654"/>
      <c r="W29" s="120"/>
    </row>
    <row r="30" spans="1:27" s="145" customFormat="1" ht="18.75" customHeight="1" x14ac:dyDescent="0.25">
      <c r="A30" s="733">
        <v>164</v>
      </c>
      <c r="B30" s="722" t="s">
        <v>168</v>
      </c>
      <c r="C30" s="148"/>
      <c r="D30" s="148"/>
      <c r="E30" s="148"/>
      <c r="F30" s="148"/>
      <c r="G30" s="148"/>
      <c r="H30" s="148"/>
      <c r="I30" s="148"/>
      <c r="J30" s="148"/>
      <c r="K30" s="148"/>
      <c r="L30" s="161" t="s">
        <v>171</v>
      </c>
      <c r="M30" s="160"/>
      <c r="N30" s="160"/>
      <c r="O30" s="110" t="s">
        <v>189</v>
      </c>
      <c r="P30" s="126"/>
      <c r="Q30" s="734"/>
      <c r="R30" s="148"/>
      <c r="S30" s="148"/>
      <c r="T30" s="654"/>
      <c r="X30" s="567"/>
      <c r="Y30" s="567"/>
      <c r="Z30" s="567"/>
    </row>
    <row r="31" spans="1:27" ht="18" x14ac:dyDescent="0.25">
      <c r="A31" s="733">
        <v>111</v>
      </c>
      <c r="B31" s="722" t="s">
        <v>151</v>
      </c>
      <c r="C31" s="148"/>
      <c r="D31" s="148"/>
      <c r="E31" s="148"/>
      <c r="F31" s="148"/>
      <c r="G31" s="148"/>
      <c r="H31" s="148"/>
      <c r="I31" s="148"/>
      <c r="J31" s="148"/>
      <c r="K31" s="148"/>
      <c r="L31" s="737" t="s">
        <v>101</v>
      </c>
      <c r="M31" s="721"/>
      <c r="N31" s="721"/>
      <c r="O31" s="539" t="s">
        <v>314</v>
      </c>
      <c r="P31" s="126"/>
      <c r="Q31" s="734"/>
      <c r="R31" s="148"/>
      <c r="S31" s="474"/>
      <c r="T31" s="158"/>
      <c r="U31" s="98"/>
      <c r="W31" s="147"/>
      <c r="X31" s="75"/>
      <c r="Y31" s="75"/>
      <c r="Z31" s="75"/>
      <c r="AA31" s="75"/>
    </row>
    <row r="32" spans="1:27" ht="18" x14ac:dyDescent="0.25">
      <c r="A32" s="733">
        <v>112</v>
      </c>
      <c r="B32" s="722" t="s">
        <v>172</v>
      </c>
      <c r="C32" s="148"/>
      <c r="D32" s="148"/>
      <c r="E32" s="148"/>
      <c r="F32" s="148"/>
      <c r="G32" s="148"/>
      <c r="H32" s="148"/>
      <c r="I32" s="148"/>
      <c r="J32" s="148"/>
      <c r="K32" s="148"/>
      <c r="L32" s="737" t="s">
        <v>101</v>
      </c>
      <c r="M32" s="721"/>
      <c r="N32" s="721"/>
      <c r="O32" s="539" t="s">
        <v>314</v>
      </c>
      <c r="P32" s="126"/>
      <c r="Q32" s="734"/>
      <c r="R32" s="148"/>
      <c r="S32" s="474"/>
      <c r="T32" s="158"/>
      <c r="Y32" s="75"/>
    </row>
    <row r="33" spans="1:25" ht="18" x14ac:dyDescent="0.25">
      <c r="A33" s="733">
        <v>114</v>
      </c>
      <c r="B33" s="722" t="s">
        <v>152</v>
      </c>
      <c r="C33" s="148"/>
      <c r="D33" s="148"/>
      <c r="E33" s="148"/>
      <c r="F33" s="148"/>
      <c r="G33" s="148"/>
      <c r="H33" s="148"/>
      <c r="I33" s="148"/>
      <c r="J33" s="148"/>
      <c r="K33" s="148"/>
      <c r="L33" s="737" t="s">
        <v>101</v>
      </c>
      <c r="M33" s="721"/>
      <c r="N33" s="721"/>
      <c r="O33" s="539" t="s">
        <v>314</v>
      </c>
      <c r="P33" s="126"/>
      <c r="Q33" s="734"/>
      <c r="R33" s="148"/>
      <c r="S33" s="474"/>
      <c r="T33" s="158"/>
      <c r="Y33" s="75"/>
    </row>
    <row r="34" spans="1:25" s="145" customFormat="1" x14ac:dyDescent="0.2">
      <c r="A34" s="159">
        <v>671</v>
      </c>
      <c r="B34" s="891" t="s">
        <v>536</v>
      </c>
      <c r="C34" s="148"/>
      <c r="D34" s="148"/>
      <c r="E34" s="148"/>
      <c r="F34" s="148"/>
      <c r="G34" s="148"/>
      <c r="H34" s="148"/>
      <c r="I34" s="148"/>
      <c r="J34" s="148"/>
      <c r="K34" s="148"/>
      <c r="L34" s="161" t="s">
        <v>537</v>
      </c>
      <c r="M34" s="892"/>
      <c r="N34" s="883"/>
      <c r="O34" s="891" t="s">
        <v>188</v>
      </c>
      <c r="P34" s="110"/>
      <c r="Q34" s="148"/>
      <c r="R34" s="148"/>
      <c r="S34" s="148"/>
      <c r="T34" s="158"/>
      <c r="U34" s="797"/>
    </row>
    <row r="35" spans="1:25" s="801" customFormat="1" x14ac:dyDescent="0.2">
      <c r="A35" s="159">
        <v>672</v>
      </c>
      <c r="B35" s="891" t="s">
        <v>538</v>
      </c>
      <c r="C35" s="885"/>
      <c r="D35" s="885"/>
      <c r="E35" s="885"/>
      <c r="F35" s="885"/>
      <c r="G35" s="885"/>
      <c r="H35" s="885"/>
      <c r="I35" s="885"/>
      <c r="J35" s="885"/>
      <c r="K35" s="888"/>
      <c r="L35" s="161" t="s">
        <v>537</v>
      </c>
      <c r="M35" s="892"/>
      <c r="N35" s="883"/>
      <c r="O35" s="891" t="s">
        <v>188</v>
      </c>
      <c r="P35" s="881"/>
      <c r="Q35" s="885"/>
      <c r="R35" s="885"/>
      <c r="S35" s="885"/>
      <c r="T35" s="888"/>
    </row>
    <row r="36" spans="1:25" s="801" customFormat="1" x14ac:dyDescent="0.2">
      <c r="A36" s="806"/>
      <c r="B36" s="75"/>
      <c r="C36" s="147"/>
      <c r="D36" s="147"/>
      <c r="E36" s="147"/>
      <c r="F36" s="147"/>
      <c r="G36" s="147"/>
      <c r="H36" s="147"/>
      <c r="I36" s="147"/>
      <c r="J36" s="147"/>
      <c r="K36" s="147"/>
      <c r="L36" s="855"/>
      <c r="M36" s="855"/>
      <c r="N36" s="855"/>
      <c r="O36" s="75"/>
      <c r="P36" s="147"/>
      <c r="Q36" s="147"/>
      <c r="R36" s="147"/>
      <c r="S36" s="147"/>
      <c r="T36" s="857"/>
      <c r="U36" s="797"/>
    </row>
    <row r="37" spans="1:25" ht="15.75" x14ac:dyDescent="0.25">
      <c r="A37" s="856" t="s">
        <v>354</v>
      </c>
      <c r="B37" s="71"/>
      <c r="C37" s="801"/>
      <c r="D37" s="67"/>
      <c r="E37" s="67"/>
      <c r="F37" s="801"/>
      <c r="G37" s="801"/>
      <c r="H37" s="801"/>
      <c r="I37" s="801"/>
      <c r="J37" s="801"/>
      <c r="K37" s="801"/>
      <c r="L37" s="801"/>
      <c r="M37" s="801"/>
      <c r="N37" s="801"/>
      <c r="O37" s="801"/>
      <c r="P37" s="801"/>
      <c r="Q37" s="801"/>
      <c r="R37" s="801"/>
      <c r="S37" s="801"/>
      <c r="T37" s="801"/>
    </row>
    <row r="38" spans="1:25" ht="30" x14ac:dyDescent="0.25">
      <c r="A38" s="470" t="s">
        <v>27</v>
      </c>
      <c r="B38" s="169">
        <v>1</v>
      </c>
      <c r="C38" s="691">
        <v>2</v>
      </c>
      <c r="D38" s="691">
        <v>3</v>
      </c>
      <c r="E38" s="58"/>
      <c r="F38" s="58"/>
      <c r="G38" s="58"/>
      <c r="H38" s="58"/>
      <c r="Q38" s="171" t="s">
        <v>0</v>
      </c>
      <c r="W38" s="171" t="s">
        <v>0</v>
      </c>
    </row>
    <row r="39" spans="1:25" ht="18" x14ac:dyDescent="0.25">
      <c r="A39" s="168" t="s">
        <v>76</v>
      </c>
      <c r="B39" s="127"/>
      <c r="C39" s="692"/>
      <c r="D39" s="58"/>
      <c r="E39" s="58"/>
      <c r="F39" s="58"/>
      <c r="G39" s="58"/>
      <c r="H39" s="58"/>
    </row>
    <row r="40" spans="1:25" s="567" customFormat="1" ht="18" x14ac:dyDescent="0.25">
      <c r="A40" s="556" t="s">
        <v>615</v>
      </c>
      <c r="B40" s="871">
        <v>111</v>
      </c>
      <c r="C40" s="557"/>
      <c r="D40" s="557"/>
      <c r="E40" s="58"/>
      <c r="F40" s="58"/>
      <c r="G40" s="58"/>
      <c r="H40" s="58"/>
    </row>
    <row r="41" spans="1:25" s="567" customFormat="1" ht="18" x14ac:dyDescent="0.25">
      <c r="A41" s="557" t="s">
        <v>613</v>
      </c>
      <c r="B41" s="871"/>
      <c r="C41" s="557">
        <v>111</v>
      </c>
      <c r="D41" s="557"/>
      <c r="E41" s="58"/>
      <c r="F41" s="58"/>
      <c r="G41" s="58"/>
      <c r="H41" s="58"/>
    </row>
    <row r="42" spans="1:25" s="567" customFormat="1" ht="18" x14ac:dyDescent="0.25">
      <c r="A42" s="871" t="s">
        <v>612</v>
      </c>
      <c r="B42" s="557"/>
      <c r="C42" s="557"/>
      <c r="D42" s="557">
        <v>111</v>
      </c>
      <c r="E42" s="58"/>
      <c r="F42" s="58"/>
      <c r="G42" s="58"/>
      <c r="H42" s="58"/>
    </row>
    <row r="43" spans="1:25" s="567" customFormat="1" ht="18" x14ac:dyDescent="0.25">
      <c r="A43" s="556" t="s">
        <v>642</v>
      </c>
      <c r="B43" s="557">
        <v>671</v>
      </c>
      <c r="C43" s="557"/>
      <c r="D43" s="557"/>
      <c r="E43" s="58"/>
      <c r="F43" s="58"/>
      <c r="G43" s="58"/>
      <c r="H43" s="58"/>
    </row>
    <row r="44" spans="1:25" s="567" customFormat="1" ht="18" x14ac:dyDescent="0.25">
      <c r="A44" s="736" t="s">
        <v>643</v>
      </c>
      <c r="B44" s="736"/>
      <c r="C44" s="557">
        <v>671</v>
      </c>
      <c r="D44" s="557"/>
      <c r="E44" s="800"/>
      <c r="F44" s="800"/>
      <c r="G44" s="800"/>
      <c r="H44" s="800"/>
      <c r="I44" s="797"/>
      <c r="J44" s="797"/>
      <c r="K44" s="797"/>
      <c r="L44" s="797"/>
      <c r="M44" s="797"/>
      <c r="N44" s="797"/>
      <c r="O44" s="797"/>
      <c r="P44" s="797"/>
      <c r="Q44" s="797"/>
      <c r="R44" s="797"/>
      <c r="S44" s="797"/>
      <c r="T44" s="797"/>
    </row>
    <row r="45" spans="1:25" s="567" customFormat="1" ht="18" x14ac:dyDescent="0.25">
      <c r="A45" s="556" t="s">
        <v>644</v>
      </c>
      <c r="B45" s="556"/>
      <c r="C45" s="557"/>
      <c r="D45" s="557">
        <v>671</v>
      </c>
      <c r="E45" s="58"/>
      <c r="F45" s="58"/>
      <c r="G45" s="58"/>
      <c r="H45" s="58"/>
    </row>
    <row r="46" spans="1:25" s="567" customFormat="1" ht="18" x14ac:dyDescent="0.25">
      <c r="A46" s="556" t="s">
        <v>497</v>
      </c>
      <c r="B46" s="872">
        <v>161</v>
      </c>
      <c r="C46" s="557"/>
      <c r="D46" s="557"/>
      <c r="E46" s="58"/>
      <c r="F46" s="58"/>
      <c r="G46" s="58"/>
      <c r="H46" s="58"/>
    </row>
    <row r="47" spans="1:25" s="567" customFormat="1" ht="18" x14ac:dyDescent="0.25">
      <c r="A47" s="736" t="s">
        <v>605</v>
      </c>
      <c r="B47" s="736">
        <v>461</v>
      </c>
      <c r="C47" s="557">
        <v>461</v>
      </c>
      <c r="D47" s="557">
        <v>461</v>
      </c>
      <c r="E47" s="58"/>
      <c r="F47" s="58"/>
      <c r="G47" s="58"/>
      <c r="H47" s="58"/>
    </row>
    <row r="48" spans="1:25" s="797" customFormat="1" ht="18" x14ac:dyDescent="0.25">
      <c r="A48" s="556" t="s">
        <v>608</v>
      </c>
      <c r="B48" s="556"/>
      <c r="C48" s="557">
        <v>161</v>
      </c>
      <c r="D48" s="557"/>
      <c r="E48" s="58"/>
      <c r="F48" s="58"/>
      <c r="G48" s="58"/>
      <c r="H48" s="58"/>
      <c r="I48" s="567"/>
      <c r="J48" s="567"/>
      <c r="K48" s="567"/>
      <c r="L48" s="567"/>
      <c r="M48" s="567"/>
      <c r="N48" s="567"/>
      <c r="O48" s="567"/>
      <c r="P48" s="567"/>
      <c r="Q48" s="567"/>
      <c r="R48" s="567"/>
      <c r="S48" s="567"/>
      <c r="T48" s="567"/>
    </row>
    <row r="49" spans="1:24" s="567" customFormat="1" ht="18" x14ac:dyDescent="0.25">
      <c r="A49" s="736" t="s">
        <v>498</v>
      </c>
      <c r="B49" s="736"/>
      <c r="C49" s="736"/>
      <c r="D49" s="557">
        <v>161</v>
      </c>
      <c r="E49" s="800"/>
      <c r="F49" s="800"/>
      <c r="G49" s="800"/>
      <c r="H49" s="800"/>
      <c r="I49" s="797"/>
      <c r="J49" s="797"/>
      <c r="K49" s="797"/>
      <c r="L49" s="797"/>
      <c r="M49" s="797"/>
      <c r="N49" s="797"/>
      <c r="O49" s="797"/>
      <c r="P49" s="797"/>
      <c r="Q49" s="797"/>
      <c r="R49" s="797"/>
      <c r="S49" s="797"/>
      <c r="T49" s="797"/>
    </row>
    <row r="50" spans="1:24" s="567" customFormat="1" ht="18" x14ac:dyDescent="0.25">
      <c r="A50" s="556" t="s">
        <v>614</v>
      </c>
      <c r="B50" s="556">
        <v>462</v>
      </c>
      <c r="C50" s="556">
        <v>462</v>
      </c>
      <c r="D50" s="557">
        <v>462</v>
      </c>
      <c r="E50" s="58"/>
      <c r="F50" s="58"/>
      <c r="G50" s="58"/>
      <c r="H50" s="58"/>
    </row>
    <row r="51" spans="1:24" s="797" customFormat="1" ht="18" x14ac:dyDescent="0.25">
      <c r="A51" s="556" t="s">
        <v>502</v>
      </c>
      <c r="B51" s="556">
        <v>162</v>
      </c>
      <c r="C51" s="557"/>
      <c r="D51" s="557">
        <v>164</v>
      </c>
      <c r="E51" s="58"/>
      <c r="F51" s="58"/>
      <c r="G51" s="58"/>
      <c r="H51" s="58"/>
      <c r="I51" s="567"/>
      <c r="J51" s="567"/>
      <c r="K51" s="567"/>
      <c r="L51" s="567"/>
      <c r="M51" s="567"/>
      <c r="N51" s="567"/>
      <c r="O51" s="567"/>
      <c r="P51" s="567"/>
      <c r="Q51" s="567"/>
      <c r="R51" s="567"/>
      <c r="S51" s="567"/>
      <c r="T51" s="567"/>
    </row>
    <row r="52" spans="1:24" s="797" customFormat="1" ht="18" x14ac:dyDescent="0.25">
      <c r="A52" s="736" t="s">
        <v>645</v>
      </c>
      <c r="B52" s="736"/>
      <c r="C52" s="736">
        <v>672</v>
      </c>
      <c r="D52" s="557"/>
      <c r="E52" s="800"/>
      <c r="F52" s="800"/>
      <c r="G52" s="800"/>
      <c r="H52" s="800"/>
    </row>
    <row r="53" spans="1:24" s="797" customFormat="1" ht="18" x14ac:dyDescent="0.25">
      <c r="A53" s="736" t="s">
        <v>616</v>
      </c>
      <c r="B53" s="736">
        <v>672</v>
      </c>
      <c r="C53" s="736">
        <v>112</v>
      </c>
      <c r="D53" s="557"/>
      <c r="E53" s="800"/>
      <c r="F53" s="800"/>
      <c r="G53" s="800"/>
      <c r="H53" s="800"/>
    </row>
    <row r="54" spans="1:24" s="797" customFormat="1" ht="18" x14ac:dyDescent="0.25">
      <c r="A54" s="736" t="s">
        <v>609</v>
      </c>
      <c r="B54" s="736">
        <v>112</v>
      </c>
      <c r="C54" s="736">
        <v>162</v>
      </c>
      <c r="D54" s="557">
        <v>672</v>
      </c>
      <c r="E54" s="800"/>
      <c r="F54" s="800"/>
      <c r="G54" s="800"/>
      <c r="H54" s="800"/>
    </row>
    <row r="55" spans="1:24" s="797" customFormat="1" ht="18" x14ac:dyDescent="0.25">
      <c r="A55" s="736" t="s">
        <v>617</v>
      </c>
      <c r="B55" s="736"/>
      <c r="C55" s="736"/>
      <c r="D55" s="557">
        <v>112</v>
      </c>
      <c r="E55" s="800"/>
      <c r="F55" s="800"/>
      <c r="G55" s="800"/>
      <c r="H55" s="800"/>
    </row>
    <row r="56" spans="1:24" s="797" customFormat="1" ht="18" x14ac:dyDescent="0.25">
      <c r="A56" s="736" t="s">
        <v>610</v>
      </c>
      <c r="B56" s="736"/>
      <c r="C56" s="736"/>
      <c r="D56" s="557">
        <v>162</v>
      </c>
      <c r="E56" s="800"/>
      <c r="F56" s="800"/>
      <c r="G56" s="800"/>
      <c r="H56" s="800"/>
    </row>
    <row r="57" spans="1:24" s="797" customFormat="1" ht="18" x14ac:dyDescent="0.25">
      <c r="A57" s="736" t="s">
        <v>641</v>
      </c>
      <c r="B57" s="736"/>
      <c r="C57" s="736">
        <v>164</v>
      </c>
      <c r="D57" s="557"/>
      <c r="E57" s="800"/>
      <c r="F57" s="800"/>
      <c r="G57" s="800"/>
      <c r="H57" s="800"/>
    </row>
    <row r="58" spans="1:24" s="797" customFormat="1" ht="18" x14ac:dyDescent="0.25">
      <c r="A58" s="736" t="s">
        <v>618</v>
      </c>
      <c r="B58" s="736">
        <v>114</v>
      </c>
      <c r="C58" s="736"/>
      <c r="D58" s="557"/>
      <c r="E58" s="800"/>
      <c r="F58" s="800"/>
      <c r="G58" s="800"/>
      <c r="H58" s="800"/>
    </row>
    <row r="59" spans="1:24" s="797" customFormat="1" ht="18" x14ac:dyDescent="0.25">
      <c r="A59" s="736" t="s">
        <v>619</v>
      </c>
      <c r="B59" s="736"/>
      <c r="C59" s="736">
        <v>114</v>
      </c>
      <c r="D59" s="557"/>
      <c r="E59" s="800"/>
      <c r="F59" s="800"/>
      <c r="G59" s="800"/>
      <c r="H59" s="800"/>
    </row>
    <row r="60" spans="1:24" s="567" customFormat="1" ht="18" x14ac:dyDescent="0.25">
      <c r="A60" s="736" t="s">
        <v>620</v>
      </c>
      <c r="B60" s="736"/>
      <c r="C60" s="736"/>
      <c r="D60" s="557">
        <v>114</v>
      </c>
      <c r="E60" s="800"/>
      <c r="F60" s="800"/>
      <c r="G60" s="800"/>
      <c r="H60" s="800"/>
      <c r="I60" s="797"/>
      <c r="J60" s="797"/>
      <c r="K60" s="797"/>
      <c r="L60" s="797"/>
      <c r="M60" s="797"/>
      <c r="N60" s="797"/>
      <c r="O60" s="797"/>
      <c r="P60" s="797"/>
      <c r="Q60" s="797"/>
      <c r="R60" s="797"/>
      <c r="S60" s="797"/>
      <c r="T60" s="797"/>
    </row>
    <row r="61" spans="1:24" ht="18" x14ac:dyDescent="0.25">
      <c r="A61" s="736" t="s">
        <v>528</v>
      </c>
      <c r="B61" s="736">
        <v>164</v>
      </c>
      <c r="C61" s="736"/>
      <c r="D61" s="557"/>
      <c r="E61" s="800"/>
      <c r="F61" s="800"/>
      <c r="G61" s="800"/>
      <c r="H61" s="800"/>
      <c r="I61" s="797"/>
      <c r="J61" s="797"/>
      <c r="K61" s="797"/>
      <c r="L61" s="797"/>
      <c r="M61" s="797"/>
      <c r="N61" s="797"/>
      <c r="O61" s="797"/>
      <c r="P61" s="797"/>
      <c r="Q61" s="797"/>
      <c r="R61" s="797"/>
      <c r="S61" s="797"/>
      <c r="T61" s="797"/>
      <c r="U61" s="567"/>
      <c r="V61" s="567"/>
      <c r="W61" s="567"/>
      <c r="X61" s="567"/>
    </row>
    <row r="62" spans="1:24" s="567" customFormat="1" ht="18" x14ac:dyDescent="0.25">
      <c r="A62" s="556" t="s">
        <v>606</v>
      </c>
      <c r="B62" s="556">
        <v>463</v>
      </c>
      <c r="C62" s="556">
        <v>463</v>
      </c>
      <c r="D62" s="557">
        <v>463</v>
      </c>
      <c r="E62" s="58"/>
      <c r="F62" s="58"/>
      <c r="G62" s="58"/>
      <c r="H62" s="58"/>
    </row>
    <row r="63" spans="1:24" s="567" customFormat="1" ht="18" x14ac:dyDescent="0.25">
      <c r="A63" s="736" t="s">
        <v>532</v>
      </c>
      <c r="B63" s="736">
        <v>163</v>
      </c>
      <c r="C63" s="557"/>
      <c r="D63" s="557"/>
      <c r="E63" s="58"/>
      <c r="F63" s="58"/>
      <c r="G63" s="58"/>
      <c r="H63" s="58"/>
    </row>
    <row r="64" spans="1:24" s="567" customFormat="1" ht="18" x14ac:dyDescent="0.25">
      <c r="A64" s="871" t="s">
        <v>607</v>
      </c>
      <c r="B64" s="556">
        <v>464</v>
      </c>
      <c r="C64" s="556">
        <v>464</v>
      </c>
      <c r="D64" s="557">
        <v>464</v>
      </c>
      <c r="E64" s="58"/>
      <c r="F64" s="58"/>
      <c r="G64" s="58"/>
      <c r="H64" s="58"/>
    </row>
    <row r="65" spans="1:24" s="567" customFormat="1" ht="18" x14ac:dyDescent="0.25">
      <c r="A65" s="736" t="s">
        <v>611</v>
      </c>
      <c r="B65" s="736"/>
      <c r="C65" s="736">
        <v>163</v>
      </c>
      <c r="D65" s="557"/>
      <c r="E65" s="58"/>
      <c r="F65" s="58"/>
      <c r="G65" s="58"/>
      <c r="H65" s="58"/>
    </row>
    <row r="66" spans="1:24" s="567" customFormat="1" ht="18" x14ac:dyDescent="0.25">
      <c r="A66" s="736" t="s">
        <v>603</v>
      </c>
      <c r="B66" s="736"/>
      <c r="C66" s="557"/>
      <c r="D66" s="557">
        <v>163</v>
      </c>
      <c r="E66" s="58"/>
      <c r="F66" s="58"/>
      <c r="G66" s="58"/>
      <c r="H66" s="58"/>
      <c r="X66" s="171"/>
    </row>
    <row r="67" spans="1:24" ht="18" x14ac:dyDescent="0.25">
      <c r="A67" s="872"/>
      <c r="B67" s="556"/>
      <c r="C67" s="557" t="s">
        <v>0</v>
      </c>
      <c r="D67" s="557"/>
      <c r="E67" s="58"/>
      <c r="F67" s="58"/>
      <c r="G67" s="58"/>
      <c r="H67" s="58"/>
      <c r="I67" s="567"/>
      <c r="J67" s="567"/>
      <c r="K67" s="567"/>
      <c r="L67" s="567"/>
      <c r="M67" s="567"/>
      <c r="N67" s="567"/>
      <c r="O67" s="567"/>
      <c r="P67" s="567"/>
      <c r="Q67" s="567"/>
      <c r="R67" s="567"/>
      <c r="S67" s="567"/>
      <c r="T67" s="567"/>
      <c r="X67" s="567"/>
    </row>
    <row r="68" spans="1:24" x14ac:dyDescent="0.2">
      <c r="B68" s="49"/>
      <c r="C68" s="172"/>
      <c r="D68" s="49"/>
      <c r="E68" s="172"/>
      <c r="F68" s="48"/>
      <c r="H68" s="48"/>
      <c r="I68" s="48"/>
      <c r="R68" s="120"/>
    </row>
    <row r="69" spans="1:24" x14ac:dyDescent="0.2">
      <c r="A69" s="48" t="s">
        <v>72</v>
      </c>
      <c r="R69" s="120"/>
    </row>
    <row r="70" spans="1:24" x14ac:dyDescent="0.2">
      <c r="A70" s="893" t="s">
        <v>20</v>
      </c>
      <c r="B70" s="103"/>
      <c r="C70" s="104"/>
      <c r="D70" s="104"/>
      <c r="E70" s="104"/>
      <c r="G70" s="48"/>
      <c r="H70" s="57"/>
      <c r="R70" s="120"/>
    </row>
    <row r="71" spans="1:24" x14ac:dyDescent="0.2">
      <c r="A71" s="893" t="s">
        <v>2</v>
      </c>
      <c r="B71" s="175">
        <f>SUM(B40:B67)</f>
        <v>4180</v>
      </c>
      <c r="C71" s="175">
        <f>SUM(C40:C67)</f>
        <v>4180</v>
      </c>
      <c r="D71" s="175">
        <f>SUM(D40:D67)</f>
        <v>4180</v>
      </c>
      <c r="E71" s="175"/>
      <c r="F71" s="175"/>
      <c r="R71" s="120"/>
    </row>
    <row r="72" spans="1:24" x14ac:dyDescent="0.2">
      <c r="A72" s="104"/>
      <c r="B72" s="105">
        <f>SUM(A22:A35)-A26</f>
        <v>4180</v>
      </c>
      <c r="C72" s="105"/>
      <c r="D72" s="105"/>
      <c r="E72" s="105"/>
      <c r="F72" s="104"/>
    </row>
    <row r="73" spans="1:24" ht="15.75" x14ac:dyDescent="0.25">
      <c r="B73" s="57"/>
      <c r="C73" s="57"/>
      <c r="D73" s="57"/>
      <c r="E73" s="57"/>
      <c r="F73" s="144"/>
    </row>
    <row r="74" spans="1:24" ht="15.75" x14ac:dyDescent="0.25">
      <c r="A74" s="144" t="s">
        <v>54</v>
      </c>
      <c r="B74" s="59"/>
      <c r="C74" s="144"/>
      <c r="D74" s="144" t="str">
        <f>B9</f>
        <v>Studienjahrgang   ESId22/K-ESIb/d21</v>
      </c>
      <c r="E74" s="144"/>
      <c r="F74" s="147"/>
      <c r="G74" s="172"/>
      <c r="H74" s="172"/>
      <c r="I74" s="172"/>
    </row>
    <row r="75" spans="1:24" ht="16.5" thickBot="1" x14ac:dyDescent="0.3">
      <c r="A75" s="144"/>
      <c r="B75" s="59"/>
      <c r="C75" s="144"/>
      <c r="D75" s="144"/>
      <c r="E75" s="144"/>
      <c r="F75" s="147"/>
      <c r="G75" s="172"/>
      <c r="H75" s="172"/>
      <c r="I75" s="172"/>
    </row>
    <row r="76" spans="1:24" ht="16.5" thickBot="1" x14ac:dyDescent="0.3">
      <c r="A76" s="522" t="s">
        <v>55</v>
      </c>
      <c r="B76" s="163" t="s">
        <v>53</v>
      </c>
      <c r="C76" s="162"/>
      <c r="D76" s="166"/>
      <c r="E76" s="166"/>
      <c r="F76" s="166"/>
      <c r="G76" s="166"/>
      <c r="H76" s="166"/>
      <c r="I76" s="165"/>
    </row>
    <row r="77" spans="1:24" ht="15.75" thickBot="1" x14ac:dyDescent="0.25">
      <c r="A77" s="803" t="s">
        <v>572</v>
      </c>
      <c r="B77" s="803">
        <v>1</v>
      </c>
      <c r="C77" s="713"/>
      <c r="D77" s="166"/>
      <c r="E77" s="166"/>
      <c r="F77" s="166"/>
      <c r="G77" s="166"/>
      <c r="H77" s="166"/>
      <c r="I77" s="165"/>
    </row>
    <row r="78" spans="1:24" ht="15.75" thickBot="1" x14ac:dyDescent="0.25">
      <c r="A78" s="803" t="s">
        <v>573</v>
      </c>
      <c r="B78" s="803">
        <v>1</v>
      </c>
      <c r="C78" s="713"/>
      <c r="D78" s="166"/>
      <c r="E78" s="166"/>
      <c r="F78" s="166"/>
      <c r="G78" s="166"/>
      <c r="H78" s="166"/>
      <c r="I78" s="165"/>
    </row>
    <row r="79" spans="1:24" s="797" customFormat="1" ht="15.75" thickBot="1" x14ac:dyDescent="0.25">
      <c r="A79" s="803" t="s">
        <v>574</v>
      </c>
      <c r="B79" s="803">
        <v>1</v>
      </c>
      <c r="C79" s="713"/>
      <c r="D79" s="166"/>
      <c r="E79" s="166"/>
      <c r="F79" s="166"/>
      <c r="G79" s="166"/>
      <c r="H79" s="166"/>
      <c r="I79" s="165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4" s="797" customFormat="1" ht="15.75" thickBot="1" x14ac:dyDescent="0.25">
      <c r="A80" s="803" t="s">
        <v>575</v>
      </c>
      <c r="B80" s="803">
        <v>1</v>
      </c>
      <c r="C80" s="713"/>
      <c r="D80" s="166"/>
      <c r="E80" s="166"/>
      <c r="F80" s="166"/>
      <c r="G80" s="166"/>
      <c r="H80" s="166"/>
      <c r="I80" s="165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1:32" s="797" customFormat="1" ht="15.75" thickBot="1" x14ac:dyDescent="0.25">
      <c r="A81" s="803" t="s">
        <v>576</v>
      </c>
      <c r="B81" s="803">
        <v>2</v>
      </c>
      <c r="C81" s="713"/>
      <c r="D81" s="166"/>
      <c r="E81" s="166"/>
      <c r="F81" s="166"/>
      <c r="G81" s="166"/>
      <c r="H81" s="166"/>
      <c r="I81" s="165"/>
    </row>
    <row r="82" spans="1:32" s="567" customFormat="1" ht="15.75" thickBot="1" x14ac:dyDescent="0.25">
      <c r="A82" s="803" t="s">
        <v>577</v>
      </c>
      <c r="B82" s="803">
        <v>2</v>
      </c>
      <c r="C82" s="713"/>
      <c r="D82" s="166"/>
      <c r="E82" s="166"/>
      <c r="F82" s="166"/>
      <c r="G82" s="166"/>
      <c r="H82" s="166"/>
      <c r="I82" s="165"/>
      <c r="J82" s="797"/>
      <c r="K82" s="797"/>
      <c r="L82" s="797"/>
      <c r="M82" s="797"/>
      <c r="N82" s="797"/>
      <c r="O82" s="797"/>
      <c r="P82" s="797"/>
      <c r="Q82" s="797"/>
      <c r="R82" s="797"/>
      <c r="S82" s="797"/>
      <c r="T82" s="797"/>
    </row>
    <row r="83" spans="1:32" s="797" customFormat="1" ht="15.75" thickBot="1" x14ac:dyDescent="0.25">
      <c r="A83" s="803" t="s">
        <v>578</v>
      </c>
      <c r="B83" s="803">
        <v>2</v>
      </c>
      <c r="C83" s="713"/>
      <c r="D83" s="166"/>
      <c r="E83" s="166"/>
      <c r="F83" s="166"/>
      <c r="G83" s="166"/>
      <c r="H83" s="166"/>
      <c r="I83" s="165"/>
    </row>
    <row r="84" spans="1:32" s="567" customFormat="1" ht="15.75" thickBot="1" x14ac:dyDescent="0.25">
      <c r="A84" s="803" t="s">
        <v>579</v>
      </c>
      <c r="B84" s="803">
        <v>2</v>
      </c>
      <c r="C84" s="713"/>
      <c r="D84" s="166"/>
      <c r="E84" s="166"/>
      <c r="F84" s="166"/>
      <c r="G84" s="166"/>
      <c r="H84" s="166"/>
      <c r="I84" s="165"/>
    </row>
    <row r="85" spans="1:32" ht="15.75" thickBot="1" x14ac:dyDescent="0.25">
      <c r="A85" s="803" t="s">
        <v>594</v>
      </c>
      <c r="B85" s="803">
        <v>3</v>
      </c>
      <c r="C85" s="713"/>
      <c r="D85" s="166"/>
      <c r="E85" s="166"/>
      <c r="F85" s="166"/>
      <c r="G85" s="166"/>
      <c r="H85" s="166"/>
      <c r="I85" s="165"/>
      <c r="J85" s="797"/>
      <c r="K85" s="797"/>
      <c r="L85" s="797"/>
      <c r="M85" s="797"/>
      <c r="N85" s="797"/>
      <c r="O85" s="797"/>
      <c r="P85" s="797"/>
      <c r="Q85" s="797"/>
      <c r="R85" s="797"/>
      <c r="S85" s="797"/>
      <c r="T85" s="797"/>
    </row>
    <row r="86" spans="1:32" ht="15.75" thickBot="1" x14ac:dyDescent="0.25">
      <c r="A86" s="803" t="s">
        <v>580</v>
      </c>
      <c r="B86" s="803">
        <v>3</v>
      </c>
      <c r="C86" s="713"/>
      <c r="D86" s="166"/>
      <c r="E86" s="166"/>
      <c r="F86" s="166"/>
      <c r="G86" s="166"/>
      <c r="H86" s="166"/>
      <c r="I86" s="165"/>
      <c r="J86" s="567"/>
      <c r="K86" s="567"/>
      <c r="L86" s="567"/>
      <c r="M86" s="567"/>
      <c r="N86" s="567"/>
      <c r="O86" s="567"/>
      <c r="P86" s="567"/>
      <c r="Q86" s="567"/>
      <c r="R86" s="567"/>
      <c r="S86" s="567"/>
      <c r="T86" s="567"/>
    </row>
    <row r="87" spans="1:32" ht="15.75" thickBot="1" x14ac:dyDescent="0.25">
      <c r="A87" s="803" t="s">
        <v>581</v>
      </c>
      <c r="B87" s="803">
        <v>3</v>
      </c>
      <c r="C87" s="713"/>
      <c r="D87" s="166"/>
      <c r="E87" s="166"/>
      <c r="F87" s="166"/>
      <c r="G87" s="166"/>
      <c r="H87" s="166"/>
      <c r="I87" s="165"/>
    </row>
    <row r="88" spans="1:32" ht="15.75" thickBot="1" x14ac:dyDescent="0.25">
      <c r="A88" s="803" t="s">
        <v>582</v>
      </c>
      <c r="B88" s="803">
        <v>3</v>
      </c>
      <c r="C88" s="713"/>
      <c r="D88" s="166"/>
      <c r="E88" s="166"/>
      <c r="F88" s="166"/>
      <c r="G88" s="166"/>
      <c r="H88" s="166"/>
      <c r="I88" s="165"/>
    </row>
    <row r="89" spans="1:32" s="172" customFormat="1" ht="15.75" thickBot="1" x14ac:dyDescent="0.25">
      <c r="A89" s="686"/>
      <c r="B89" s="569"/>
      <c r="C89" s="713"/>
      <c r="D89" s="166"/>
      <c r="E89" s="166"/>
      <c r="F89" s="166"/>
      <c r="G89" s="166"/>
      <c r="H89" s="166"/>
      <c r="I89" s="165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</row>
    <row r="90" spans="1:32" x14ac:dyDescent="0.2">
      <c r="A90" s="567"/>
      <c r="B90" s="567"/>
      <c r="C90" s="567"/>
      <c r="D90" s="567"/>
      <c r="E90" s="567"/>
      <c r="F90" s="567"/>
      <c r="G90" s="567"/>
      <c r="H90" s="567"/>
      <c r="I90" s="567"/>
    </row>
    <row r="91" spans="1:32" x14ac:dyDescent="0.2">
      <c r="A91" s="171" t="s">
        <v>57</v>
      </c>
      <c r="B91" s="502"/>
      <c r="C91" s="503"/>
      <c r="D91" s="503"/>
      <c r="E91" s="503"/>
      <c r="F91" s="503"/>
      <c r="G91" s="503"/>
      <c r="H91" s="503"/>
      <c r="I91" s="503"/>
    </row>
    <row r="92" spans="1:32" x14ac:dyDescent="0.2">
      <c r="A92" s="171" t="s">
        <v>233</v>
      </c>
      <c r="AA92" s="172"/>
      <c r="AB92" s="172"/>
      <c r="AC92" s="172"/>
      <c r="AD92" s="172"/>
      <c r="AE92" s="172"/>
      <c r="AF92" s="172"/>
    </row>
    <row r="93" spans="1:32" x14ac:dyDescent="0.2">
      <c r="Z93" s="172"/>
    </row>
    <row r="94" spans="1:32" x14ac:dyDescent="0.2">
      <c r="U94" s="172"/>
      <c r="V94" s="172"/>
      <c r="W94" s="172"/>
      <c r="X94" s="172"/>
      <c r="Y94" s="172"/>
    </row>
    <row r="95" spans="1:32" ht="15.75" x14ac:dyDescent="0.25">
      <c r="A95" s="69" t="s">
        <v>58</v>
      </c>
      <c r="B95" s="960">
        <f>Termine!H1</f>
        <v>45352</v>
      </c>
      <c r="C95" s="961"/>
      <c r="D95" s="961"/>
    </row>
    <row r="96" spans="1:32" x14ac:dyDescent="0.2">
      <c r="G96" s="171" t="s">
        <v>0</v>
      </c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</row>
  </sheetData>
  <sortState ref="A76:B89">
    <sortCondition ref="B76:B89"/>
    <sortCondition ref="A76:A89"/>
  </sortState>
  <mergeCells count="2">
    <mergeCell ref="O1:S1"/>
    <mergeCell ref="B95:D95"/>
  </mergeCells>
  <pageMargins left="0.78740157480314965" right="0.39370078740157483" top="0.98425196850393704" bottom="0.98425196850393704" header="0.51181102362204722" footer="0.51181102362204722"/>
  <pageSetup paperSize="9" scale="6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A48"/>
  <sheetViews>
    <sheetView workbookViewId="0">
      <selection activeCell="N42" sqref="N42"/>
    </sheetView>
  </sheetViews>
  <sheetFormatPr baseColWidth="10" defaultColWidth="10.375" defaultRowHeight="15" x14ac:dyDescent="0.2"/>
  <cols>
    <col min="1" max="1" width="20.875" style="485" customWidth="1"/>
    <col min="2" max="2" width="5.125" style="389" customWidth="1"/>
    <col min="3" max="7" width="5.125" style="485" customWidth="1"/>
    <col min="8" max="8" width="4.875" style="485" customWidth="1"/>
    <col min="9" max="9" width="6.125" style="485" customWidth="1"/>
    <col min="10" max="10" width="5.25" style="485" customWidth="1"/>
    <col min="11" max="13" width="4.375" style="485" customWidth="1"/>
    <col min="14" max="14" width="8.625" style="485" customWidth="1"/>
    <col min="15" max="17" width="4.375" style="485" customWidth="1"/>
    <col min="18" max="18" width="9.5" style="485" customWidth="1"/>
    <col min="19" max="24" width="4.375" style="485" customWidth="1"/>
    <col min="25" max="25" width="7.875" style="485" customWidth="1"/>
    <col min="26" max="27" width="5.625" style="485" customWidth="1"/>
    <col min="28" max="16384" width="10.375" style="485"/>
  </cols>
  <sheetData>
    <row r="1" spans="1:22" ht="15.75" x14ac:dyDescent="0.25">
      <c r="A1" s="483" t="s">
        <v>22</v>
      </c>
      <c r="B1" s="390"/>
      <c r="Q1" s="386" t="s">
        <v>62</v>
      </c>
      <c r="R1" s="968">
        <v>45352</v>
      </c>
      <c r="S1" s="969"/>
      <c r="T1" s="969"/>
      <c r="U1" s="969"/>
      <c r="V1" s="969"/>
    </row>
    <row r="2" spans="1:22" x14ac:dyDescent="0.2">
      <c r="A2" s="483" t="s">
        <v>59</v>
      </c>
      <c r="B2" s="390"/>
      <c r="Q2" s="386"/>
      <c r="R2" s="391"/>
    </row>
    <row r="3" spans="1:22" x14ac:dyDescent="0.2">
      <c r="A3" s="567" t="s">
        <v>202</v>
      </c>
      <c r="J3" s="392" t="s">
        <v>0</v>
      </c>
    </row>
    <row r="4" spans="1:22" x14ac:dyDescent="0.2">
      <c r="A4" s="485" t="s">
        <v>2</v>
      </c>
    </row>
    <row r="7" spans="1:22" ht="35.25" x14ac:dyDescent="0.5">
      <c r="A7" s="418" t="s">
        <v>23</v>
      </c>
    </row>
    <row r="8" spans="1:22" s="421" customFormat="1" ht="26.25" x14ac:dyDescent="0.4">
      <c r="A8" s="419"/>
      <c r="B8" s="420"/>
    </row>
    <row r="9" spans="1:22" s="423" customFormat="1" ht="18.75" customHeight="1" x14ac:dyDescent="0.35">
      <c r="A9" s="488" t="str">
        <f>Termine!C9</f>
        <v>Sommersemester 2024</v>
      </c>
      <c r="B9" s="422"/>
    </row>
    <row r="10" spans="1:22" s="425" customFormat="1" ht="60" x14ac:dyDescent="0.8">
      <c r="A10" s="483"/>
      <c r="B10" s="424"/>
      <c r="D10" s="426"/>
      <c r="H10" s="426" t="s">
        <v>356</v>
      </c>
    </row>
    <row r="11" spans="1:22" x14ac:dyDescent="0.2">
      <c r="A11" s="427" t="s">
        <v>149</v>
      </c>
      <c r="B11" s="398"/>
      <c r="C11" s="489"/>
      <c r="D11" s="493"/>
      <c r="E11" s="484"/>
      <c r="F11" s="489"/>
      <c r="G11" s="484"/>
      <c r="H11" s="484"/>
      <c r="I11" s="484"/>
      <c r="J11" s="484" t="s">
        <v>0</v>
      </c>
      <c r="K11" s="484"/>
      <c r="L11" s="484"/>
      <c r="M11" s="484"/>
      <c r="N11" s="484"/>
    </row>
    <row r="12" spans="1:22" x14ac:dyDescent="0.2">
      <c r="A12" s="427"/>
      <c r="B12" s="484"/>
      <c r="C12" s="484"/>
      <c r="D12" s="493"/>
      <c r="E12" s="484"/>
      <c r="F12" s="489"/>
      <c r="G12" s="484"/>
      <c r="H12" s="484"/>
      <c r="I12" s="484"/>
      <c r="J12" s="484"/>
      <c r="K12" s="484"/>
      <c r="L12" s="484"/>
      <c r="M12" s="484"/>
      <c r="N12" s="484"/>
    </row>
    <row r="13" spans="1:22" x14ac:dyDescent="0.2">
      <c r="A13" s="427"/>
      <c r="B13" s="484"/>
      <c r="C13" s="484"/>
      <c r="D13" s="493"/>
      <c r="E13" s="666"/>
      <c r="F13" s="489"/>
      <c r="G13" s="484"/>
      <c r="H13" s="484"/>
      <c r="I13" s="484"/>
      <c r="J13" s="484"/>
      <c r="K13" s="484"/>
      <c r="L13" s="484"/>
      <c r="M13" s="484"/>
      <c r="N13" s="484"/>
    </row>
    <row r="14" spans="1:22" ht="15.75" x14ac:dyDescent="0.25">
      <c r="A14" s="487"/>
      <c r="B14" s="398"/>
      <c r="C14" s="398"/>
      <c r="D14" s="483"/>
      <c r="E14" s="484"/>
      <c r="F14" s="484"/>
      <c r="G14" s="484"/>
      <c r="H14" s="483"/>
      <c r="I14" s="484"/>
      <c r="J14" s="484"/>
      <c r="K14" s="484"/>
      <c r="L14" s="484"/>
      <c r="M14" s="484"/>
      <c r="N14" s="484"/>
    </row>
    <row r="15" spans="1:22" ht="15.75" x14ac:dyDescent="0.25">
      <c r="A15" s="488" t="s">
        <v>14</v>
      </c>
      <c r="B15" s="484"/>
    </row>
    <row r="16" spans="1:22" ht="15.75" x14ac:dyDescent="0.25">
      <c r="A16" s="488"/>
      <c r="B16" s="484"/>
    </row>
    <row r="17" spans="1:27" s="425" customFormat="1" ht="18" x14ac:dyDescent="0.25">
      <c r="B17" s="400" t="s">
        <v>15</v>
      </c>
      <c r="C17" s="401" t="s">
        <v>16</v>
      </c>
      <c r="D17" s="402"/>
      <c r="E17" s="402"/>
      <c r="F17" s="402"/>
      <c r="G17" s="402"/>
      <c r="H17" s="402"/>
      <c r="I17" s="402"/>
      <c r="J17" s="402"/>
      <c r="K17" s="402"/>
      <c r="L17" s="402"/>
      <c r="M17" s="401" t="s">
        <v>17</v>
      </c>
      <c r="N17" s="402"/>
      <c r="O17" s="403"/>
      <c r="P17" s="460" t="s">
        <v>150</v>
      </c>
      <c r="Q17" s="428"/>
      <c r="R17" s="428"/>
      <c r="S17" s="428"/>
      <c r="T17" s="428"/>
      <c r="U17" s="428"/>
      <c r="V17" s="454"/>
    </row>
    <row r="18" spans="1:27" ht="18" x14ac:dyDescent="0.25">
      <c r="A18" s="487"/>
      <c r="B18" s="541"/>
      <c r="C18" s="539" t="s">
        <v>355</v>
      </c>
      <c r="D18" s="537"/>
      <c r="E18" s="537"/>
      <c r="F18" s="537"/>
      <c r="G18" s="537"/>
      <c r="H18" s="537"/>
      <c r="I18" s="537"/>
      <c r="J18" s="537"/>
      <c r="K18" s="542"/>
      <c r="L18" s="537"/>
      <c r="M18" s="536"/>
      <c r="N18" s="537"/>
      <c r="O18" s="538"/>
      <c r="P18" s="537"/>
      <c r="Q18" s="537"/>
      <c r="R18" s="537"/>
      <c r="S18" s="537"/>
      <c r="T18" s="537"/>
      <c r="U18" s="537"/>
      <c r="V18" s="543"/>
      <c r="Y18" s="425"/>
      <c r="Z18" s="425"/>
      <c r="AA18" s="425"/>
    </row>
    <row r="19" spans="1:27" ht="18" x14ac:dyDescent="0.25">
      <c r="A19" s="487"/>
      <c r="B19" s="541"/>
      <c r="C19" s="539"/>
      <c r="D19" s="537"/>
      <c r="E19" s="537"/>
      <c r="F19" s="537"/>
      <c r="G19" s="537"/>
      <c r="H19" s="537"/>
      <c r="I19" s="537"/>
      <c r="J19" s="537"/>
      <c r="K19" s="542"/>
      <c r="L19" s="537"/>
      <c r="M19" s="536"/>
      <c r="N19" s="537"/>
      <c r="O19" s="538"/>
      <c r="P19" s="537"/>
      <c r="Q19" s="537"/>
      <c r="R19" s="537"/>
      <c r="S19" s="537"/>
      <c r="T19" s="537"/>
      <c r="U19" s="537"/>
      <c r="V19" s="543"/>
      <c r="Y19" s="425"/>
      <c r="Z19" s="425"/>
      <c r="AA19" s="425"/>
    </row>
    <row r="20" spans="1:27" ht="18" x14ac:dyDescent="0.25">
      <c r="A20" s="487" t="s">
        <v>18</v>
      </c>
      <c r="B20" s="484"/>
      <c r="Y20" s="425"/>
      <c r="Z20" s="425"/>
      <c r="AA20" s="425"/>
    </row>
    <row r="21" spans="1:27" ht="18" x14ac:dyDescent="0.25">
      <c r="A21" s="404"/>
      <c r="B21" s="484"/>
      <c r="D21" s="485" t="s">
        <v>0</v>
      </c>
      <c r="Y21" s="425"/>
      <c r="Z21" s="425"/>
      <c r="AA21" s="425"/>
    </row>
    <row r="22" spans="1:27" ht="30" x14ac:dyDescent="0.25">
      <c r="A22" s="405" t="s">
        <v>19</v>
      </c>
      <c r="B22" s="406">
        <v>1</v>
      </c>
      <c r="Y22" s="425"/>
      <c r="Z22" s="425"/>
      <c r="AA22" s="425"/>
    </row>
    <row r="23" spans="1:27" ht="18" x14ac:dyDescent="0.25">
      <c r="A23" s="473" t="s">
        <v>133</v>
      </c>
      <c r="B23" s="408" t="s">
        <v>134</v>
      </c>
      <c r="Y23" s="425"/>
      <c r="Z23" s="425"/>
      <c r="AA23" s="425"/>
    </row>
    <row r="24" spans="1:27" ht="18" x14ac:dyDescent="0.25">
      <c r="A24" s="491"/>
      <c r="B24" s="410"/>
      <c r="C24" s="384"/>
      <c r="D24" s="384"/>
      <c r="E24" s="384"/>
      <c r="X24" s="384"/>
      <c r="Y24" s="425"/>
      <c r="Z24" s="425"/>
      <c r="AA24" s="425"/>
    </row>
    <row r="25" spans="1:27" ht="18" x14ac:dyDescent="0.25">
      <c r="A25" s="480"/>
      <c r="B25" s="481"/>
      <c r="Y25" s="425"/>
      <c r="Z25" s="425"/>
      <c r="AA25" s="425"/>
    </row>
    <row r="26" spans="1:27" x14ac:dyDescent="0.2">
      <c r="A26" s="483"/>
      <c r="Y26" s="567"/>
      <c r="Z26" s="567"/>
      <c r="AA26" s="567"/>
    </row>
    <row r="27" spans="1:27" ht="15.75" x14ac:dyDescent="0.25">
      <c r="A27" s="411"/>
      <c r="B27" s="484"/>
    </row>
    <row r="28" spans="1:27" x14ac:dyDescent="0.2">
      <c r="A28" s="412" t="s">
        <v>72</v>
      </c>
      <c r="B28" s="484"/>
    </row>
    <row r="29" spans="1:27" x14ac:dyDescent="0.2">
      <c r="A29" s="485" t="s">
        <v>20</v>
      </c>
      <c r="B29" s="484"/>
    </row>
    <row r="30" spans="1:27" x14ac:dyDescent="0.2">
      <c r="A30" s="485" t="s">
        <v>2</v>
      </c>
      <c r="B30" s="484"/>
    </row>
    <row r="31" spans="1:27" ht="15.75" x14ac:dyDescent="0.25">
      <c r="A31" s="411"/>
      <c r="B31" s="484"/>
    </row>
    <row r="32" spans="1:27" ht="15.75" x14ac:dyDescent="0.25">
      <c r="A32" s="411"/>
      <c r="B32" s="484"/>
    </row>
    <row r="34" spans="1:12" x14ac:dyDescent="0.2">
      <c r="I34" s="429"/>
      <c r="J34" s="429"/>
    </row>
    <row r="36" spans="1:12" x14ac:dyDescent="0.2">
      <c r="A36" s="414"/>
      <c r="B36" s="430">
        <f>SUM(B25:B25)</f>
        <v>0</v>
      </c>
      <c r="C36" s="430" t="e">
        <f>SUM("#REF!)")</f>
        <v>#VALUE!</v>
      </c>
      <c r="D36" s="430"/>
      <c r="E36" s="429"/>
      <c r="F36" s="429"/>
      <c r="G36" s="429"/>
      <c r="H36" s="429"/>
    </row>
    <row r="37" spans="1:12" x14ac:dyDescent="0.2">
      <c r="A37" s="452" t="s">
        <v>21</v>
      </c>
      <c r="B37" s="413"/>
      <c r="C37" s="414"/>
      <c r="D37" s="414"/>
    </row>
    <row r="38" spans="1:12" x14ac:dyDescent="0.2">
      <c r="A38" s="414"/>
      <c r="B38" s="431">
        <f>SUM(B18:B19)</f>
        <v>0</v>
      </c>
      <c r="C38" s="431"/>
      <c r="D38" s="431"/>
      <c r="E38" s="415"/>
    </row>
    <row r="39" spans="1:12" ht="18" x14ac:dyDescent="0.25">
      <c r="A39" s="425" t="str">
        <f>H10</f>
        <v>Studiengang  EMm23s</v>
      </c>
      <c r="B39" s="431"/>
      <c r="C39" s="431"/>
      <c r="D39" s="431"/>
      <c r="E39" s="415"/>
      <c r="I39" s="506"/>
      <c r="J39" s="506"/>
    </row>
    <row r="40" spans="1:12" ht="16.5" thickBot="1" x14ac:dyDescent="0.3">
      <c r="I40" s="505"/>
      <c r="J40" s="505"/>
    </row>
    <row r="41" spans="1:12" ht="16.5" thickBot="1" x14ac:dyDescent="0.3">
      <c r="A41" s="455" t="s">
        <v>52</v>
      </c>
      <c r="B41" s="461" t="s">
        <v>53</v>
      </c>
      <c r="C41" s="456" t="s">
        <v>56</v>
      </c>
      <c r="D41" s="457"/>
      <c r="E41" s="457"/>
      <c r="F41" s="457"/>
      <c r="G41" s="457"/>
      <c r="H41" s="457"/>
      <c r="I41" s="457"/>
      <c r="J41" s="458"/>
      <c r="L41" s="485" t="s">
        <v>0</v>
      </c>
    </row>
    <row r="42" spans="1:12" ht="16.5" thickBot="1" x14ac:dyDescent="0.3">
      <c r="A42" s="417"/>
      <c r="B42" s="469">
        <v>1</v>
      </c>
      <c r="C42" s="465"/>
      <c r="D42" s="457"/>
      <c r="E42" s="457"/>
      <c r="F42" s="457"/>
      <c r="G42" s="457"/>
      <c r="H42" s="457"/>
      <c r="I42" s="457"/>
      <c r="J42" s="458"/>
    </row>
    <row r="44" spans="1:12" x14ac:dyDescent="0.2">
      <c r="A44" s="485" t="s">
        <v>57</v>
      </c>
    </row>
    <row r="45" spans="1:12" x14ac:dyDescent="0.2">
      <c r="A45" s="485" t="s">
        <v>233</v>
      </c>
    </row>
    <row r="48" spans="1:12" ht="15.75" customHeight="1" x14ac:dyDescent="0.2">
      <c r="A48" s="386" t="s">
        <v>58</v>
      </c>
      <c r="B48" s="966">
        <f>Termine!H1</f>
        <v>45352</v>
      </c>
      <c r="C48" s="967"/>
      <c r="D48" s="967"/>
    </row>
  </sheetData>
  <mergeCells count="2">
    <mergeCell ref="B48:D48"/>
    <mergeCell ref="R1:V1"/>
  </mergeCells>
  <pageMargins left="0.78749999999999998" right="0.78749999999999998" top="0.98402777777777772" bottom="0.98402777777777772" header="0.51180555555555551" footer="0.51180555555555551"/>
  <pageSetup paperSize="9" scale="71" firstPageNumber="0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A46"/>
  <sheetViews>
    <sheetView zoomScale="90" zoomScaleNormal="90" workbookViewId="0">
      <selection activeCell="O15" sqref="O15"/>
    </sheetView>
  </sheetViews>
  <sheetFormatPr baseColWidth="10" defaultColWidth="10.375" defaultRowHeight="15" x14ac:dyDescent="0.2"/>
  <cols>
    <col min="1" max="1" width="33" style="485" customWidth="1"/>
    <col min="2" max="2" width="5.125" style="389" customWidth="1"/>
    <col min="3" max="7" width="5.125" style="485" customWidth="1"/>
    <col min="8" max="8" width="4.875" style="485" customWidth="1"/>
    <col min="9" max="9" width="6.125" style="485" customWidth="1"/>
    <col min="10" max="10" width="5.25" style="485" customWidth="1"/>
    <col min="11" max="13" width="4.375" style="485" customWidth="1"/>
    <col min="14" max="14" width="8.625" style="485" customWidth="1"/>
    <col min="15" max="17" width="4.375" style="485" customWidth="1"/>
    <col min="18" max="18" width="9.5" style="485" customWidth="1"/>
    <col min="19" max="24" width="4.375" style="485" customWidth="1"/>
    <col min="25" max="25" width="7.875" style="485" customWidth="1"/>
    <col min="26" max="27" width="4.375" style="485" customWidth="1"/>
    <col min="28" max="16384" width="10.375" style="485"/>
  </cols>
  <sheetData>
    <row r="1" spans="1:22" ht="15.75" x14ac:dyDescent="0.25">
      <c r="A1" s="483" t="s">
        <v>22</v>
      </c>
      <c r="B1" s="390"/>
      <c r="Q1" s="386" t="s">
        <v>62</v>
      </c>
      <c r="R1" s="968">
        <v>45352</v>
      </c>
      <c r="S1" s="969"/>
      <c r="T1" s="969"/>
      <c r="U1" s="969"/>
      <c r="V1" s="969"/>
    </row>
    <row r="2" spans="1:22" x14ac:dyDescent="0.2">
      <c r="A2" s="483" t="s">
        <v>59</v>
      </c>
      <c r="B2" s="390"/>
      <c r="Q2" s="386"/>
      <c r="R2" s="391"/>
    </row>
    <row r="3" spans="1:22" x14ac:dyDescent="0.2">
      <c r="A3" s="567" t="s">
        <v>202</v>
      </c>
      <c r="J3" s="392" t="s">
        <v>0</v>
      </c>
    </row>
    <row r="4" spans="1:22" x14ac:dyDescent="0.2">
      <c r="A4" s="485" t="s">
        <v>2</v>
      </c>
    </row>
    <row r="7" spans="1:22" ht="35.25" x14ac:dyDescent="0.5">
      <c r="A7" s="418" t="s">
        <v>23</v>
      </c>
    </row>
    <row r="8" spans="1:22" s="421" customFormat="1" ht="26.25" x14ac:dyDescent="0.4">
      <c r="A8" s="419"/>
      <c r="B8" s="420"/>
    </row>
    <row r="9" spans="1:22" s="423" customFormat="1" ht="18.75" customHeight="1" x14ac:dyDescent="0.35">
      <c r="A9" s="488" t="str">
        <f>Termine!C9</f>
        <v>Sommersemester 2024</v>
      </c>
      <c r="B9" s="422"/>
    </row>
    <row r="10" spans="1:22" s="425" customFormat="1" ht="60" x14ac:dyDescent="0.8">
      <c r="A10" s="483"/>
      <c r="B10" s="424"/>
      <c r="D10" s="426"/>
      <c r="H10" s="426" t="s">
        <v>212</v>
      </c>
    </row>
    <row r="11" spans="1:22" x14ac:dyDescent="0.2">
      <c r="A11" s="427" t="s">
        <v>149</v>
      </c>
      <c r="B11" s="658"/>
      <c r="C11" s="489"/>
      <c r="D11" s="493"/>
      <c r="E11" s="484"/>
      <c r="F11" s="489"/>
      <c r="G11" s="484"/>
      <c r="H11" s="484" t="s">
        <v>146</v>
      </c>
      <c r="I11" s="484"/>
      <c r="J11" s="484"/>
      <c r="K11" s="484"/>
      <c r="L11" s="484"/>
      <c r="M11" s="484"/>
      <c r="N11" s="484"/>
    </row>
    <row r="12" spans="1:22" x14ac:dyDescent="0.2">
      <c r="A12" s="427"/>
      <c r="B12" s="398"/>
      <c r="C12" s="489"/>
      <c r="D12" s="493"/>
      <c r="E12" s="484"/>
      <c r="F12" s="489"/>
      <c r="G12" s="484"/>
      <c r="H12" s="484"/>
      <c r="I12" s="484"/>
      <c r="J12" s="484"/>
      <c r="K12" s="484"/>
      <c r="L12" s="484"/>
      <c r="M12" s="484"/>
      <c r="N12" s="484"/>
    </row>
    <row r="13" spans="1:22" s="399" customFormat="1" ht="11.25" x14ac:dyDescent="0.2">
      <c r="B13" s="398"/>
      <c r="C13" s="396"/>
      <c r="D13" s="396"/>
      <c r="F13" s="415"/>
      <c r="G13" s="415"/>
      <c r="H13" s="395"/>
      <c r="I13" s="415"/>
      <c r="J13" s="415"/>
      <c r="K13" s="415"/>
      <c r="L13" s="415"/>
      <c r="M13" s="415"/>
      <c r="N13" s="415"/>
      <c r="P13" s="395"/>
    </row>
    <row r="14" spans="1:22" ht="15.75" x14ac:dyDescent="0.25">
      <c r="A14" s="487"/>
      <c r="B14" s="398"/>
      <c r="C14" s="398"/>
      <c r="D14" s="483"/>
      <c r="E14" s="484"/>
      <c r="F14" s="484"/>
      <c r="G14" s="484"/>
      <c r="H14" s="483"/>
      <c r="I14" s="484"/>
      <c r="J14" s="484"/>
      <c r="K14" s="484"/>
      <c r="L14" s="484"/>
      <c r="M14" s="484"/>
      <c r="N14" s="484"/>
    </row>
    <row r="15" spans="1:22" ht="15.75" x14ac:dyDescent="0.25">
      <c r="A15" s="488" t="s">
        <v>14</v>
      </c>
      <c r="B15" s="484"/>
    </row>
    <row r="16" spans="1:22" ht="15.75" x14ac:dyDescent="0.25">
      <c r="A16" s="488"/>
      <c r="B16" s="484"/>
    </row>
    <row r="17" spans="1:27" s="425" customFormat="1" ht="18" x14ac:dyDescent="0.25">
      <c r="B17" s="903" t="s">
        <v>15</v>
      </c>
      <c r="C17" s="904" t="s">
        <v>216</v>
      </c>
      <c r="D17" s="905"/>
      <c r="E17" s="905"/>
      <c r="F17" s="905"/>
      <c r="G17" s="905"/>
      <c r="H17" s="905"/>
      <c r="I17" s="905"/>
      <c r="J17" s="905"/>
      <c r="K17" s="905"/>
      <c r="L17" s="905"/>
      <c r="M17" s="904" t="s">
        <v>217</v>
      </c>
      <c r="N17" s="905"/>
      <c r="O17" s="906"/>
      <c r="P17" s="907" t="s">
        <v>218</v>
      </c>
      <c r="Q17" s="908"/>
      <c r="R17" s="908"/>
      <c r="S17" s="908"/>
      <c r="T17" s="908"/>
      <c r="U17" s="908"/>
      <c r="V17" s="909"/>
    </row>
    <row r="18" spans="1:27" s="425" customFormat="1" ht="18" x14ac:dyDescent="0.25">
      <c r="B18" s="910">
        <v>452</v>
      </c>
      <c r="C18" s="911" t="s">
        <v>219</v>
      </c>
      <c r="D18" s="912"/>
      <c r="E18" s="912"/>
      <c r="F18" s="912"/>
      <c r="G18" s="912"/>
      <c r="H18" s="912"/>
      <c r="I18" s="912"/>
      <c r="J18" s="912"/>
      <c r="K18" s="913"/>
      <c r="L18" s="912"/>
      <c r="M18" s="914" t="s">
        <v>220</v>
      </c>
      <c r="N18" s="912"/>
      <c r="O18" s="915"/>
      <c r="P18" s="912" t="s">
        <v>160</v>
      </c>
      <c r="Q18" s="912"/>
      <c r="R18" s="912"/>
      <c r="S18" s="912"/>
      <c r="T18" s="912"/>
      <c r="U18" s="912"/>
      <c r="V18" s="916"/>
    </row>
    <row r="19" spans="1:27" s="425" customFormat="1" ht="18" x14ac:dyDescent="0.25">
      <c r="B19" s="910">
        <v>453</v>
      </c>
      <c r="C19" s="911" t="s">
        <v>221</v>
      </c>
      <c r="D19" s="912"/>
      <c r="E19" s="912"/>
      <c r="F19" s="912"/>
      <c r="G19" s="912"/>
      <c r="H19" s="912"/>
      <c r="I19" s="912"/>
      <c r="J19" s="912"/>
      <c r="K19" s="913"/>
      <c r="L19" s="912"/>
      <c r="M19" s="914" t="s">
        <v>220</v>
      </c>
      <c r="N19" s="912"/>
      <c r="O19" s="915"/>
      <c r="P19" s="912" t="s">
        <v>160</v>
      </c>
      <c r="Q19" s="912"/>
      <c r="R19" s="912"/>
      <c r="S19" s="912"/>
      <c r="T19" s="912"/>
      <c r="U19" s="912"/>
      <c r="V19" s="916"/>
    </row>
    <row r="20" spans="1:27" s="425" customFormat="1" ht="18" x14ac:dyDescent="0.25">
      <c r="B20" s="910">
        <v>454</v>
      </c>
      <c r="C20" s="911" t="s">
        <v>222</v>
      </c>
      <c r="D20" s="912"/>
      <c r="E20" s="912"/>
      <c r="F20" s="912"/>
      <c r="G20" s="912"/>
      <c r="H20" s="912"/>
      <c r="I20" s="912"/>
      <c r="J20" s="912"/>
      <c r="K20" s="913"/>
      <c r="L20" s="912"/>
      <c r="M20" s="914" t="s">
        <v>220</v>
      </c>
      <c r="N20" s="912"/>
      <c r="O20" s="915"/>
      <c r="P20" s="912" t="s">
        <v>160</v>
      </c>
      <c r="Q20" s="912"/>
      <c r="R20" s="912"/>
      <c r="S20" s="912"/>
      <c r="T20" s="912"/>
      <c r="U20" s="912"/>
      <c r="V20" s="916"/>
    </row>
    <row r="21" spans="1:27" ht="15.75" x14ac:dyDescent="0.25">
      <c r="A21" s="487" t="s">
        <v>18</v>
      </c>
      <c r="B21" s="917"/>
      <c r="C21" s="918"/>
      <c r="D21" s="918"/>
      <c r="E21" s="918"/>
      <c r="F21" s="918"/>
      <c r="G21" s="918"/>
      <c r="H21" s="918"/>
      <c r="I21" s="918"/>
      <c r="J21" s="918"/>
      <c r="K21" s="918"/>
      <c r="L21" s="918"/>
      <c r="M21" s="918"/>
      <c r="N21" s="918"/>
      <c r="O21" s="918"/>
      <c r="P21" s="918"/>
      <c r="Q21" s="918"/>
      <c r="R21" s="918"/>
      <c r="S21" s="918"/>
      <c r="T21" s="918"/>
      <c r="U21" s="918"/>
      <c r="V21" s="918"/>
    </row>
    <row r="22" spans="1:27" x14ac:dyDescent="0.2">
      <c r="A22" s="404"/>
      <c r="B22" s="917"/>
      <c r="C22" s="918"/>
      <c r="D22" s="918" t="s">
        <v>0</v>
      </c>
      <c r="E22" s="918"/>
      <c r="F22" s="918"/>
      <c r="G22" s="918"/>
      <c r="H22" s="918"/>
      <c r="I22" s="918"/>
      <c r="J22" s="918"/>
      <c r="K22" s="918"/>
      <c r="L22" s="918"/>
      <c r="M22" s="918"/>
      <c r="N22" s="918"/>
      <c r="O22" s="918"/>
      <c r="P22" s="918"/>
      <c r="Q22" s="918"/>
      <c r="R22" s="918"/>
      <c r="S22" s="918"/>
      <c r="T22" s="918"/>
      <c r="U22" s="918"/>
      <c r="V22" s="918"/>
    </row>
    <row r="23" spans="1:27" ht="19.5" customHeight="1" x14ac:dyDescent="0.25">
      <c r="A23" s="405" t="s">
        <v>19</v>
      </c>
      <c r="B23" s="919">
        <v>1</v>
      </c>
      <c r="C23" s="919">
        <v>2</v>
      </c>
      <c r="D23" s="918"/>
      <c r="E23" s="918"/>
      <c r="F23" s="918"/>
      <c r="G23" s="918"/>
      <c r="H23" s="918"/>
      <c r="I23" s="918"/>
      <c r="J23" s="918"/>
      <c r="K23" s="918"/>
      <c r="L23" s="918"/>
      <c r="M23" s="918"/>
      <c r="N23" s="918"/>
      <c r="O23" s="918"/>
      <c r="P23" s="918"/>
      <c r="Q23" s="918"/>
      <c r="R23" s="918"/>
      <c r="S23" s="918"/>
      <c r="T23" s="918"/>
      <c r="U23" s="918"/>
      <c r="V23" s="918"/>
    </row>
    <row r="24" spans="1:27" ht="18" x14ac:dyDescent="0.25">
      <c r="A24" s="933" t="s">
        <v>133</v>
      </c>
      <c r="B24" s="920" t="s">
        <v>134</v>
      </c>
      <c r="C24" s="918"/>
      <c r="D24" s="918"/>
      <c r="E24" s="918"/>
      <c r="F24" s="918"/>
      <c r="G24" s="918"/>
      <c r="H24" s="918"/>
      <c r="I24" s="918"/>
      <c r="J24" s="918"/>
      <c r="K24" s="918"/>
      <c r="L24" s="918"/>
      <c r="M24" s="918"/>
      <c r="N24" s="918"/>
      <c r="O24" s="918"/>
      <c r="P24" s="918"/>
      <c r="Q24" s="918"/>
      <c r="R24" s="918"/>
      <c r="S24" s="918"/>
      <c r="T24" s="918"/>
      <c r="U24" s="918"/>
      <c r="V24" s="918"/>
    </row>
    <row r="25" spans="1:27" ht="18" x14ac:dyDescent="0.25">
      <c r="A25" s="921"/>
      <c r="B25" s="921"/>
      <c r="C25" s="921"/>
      <c r="D25" s="922"/>
      <c r="E25" s="922"/>
      <c r="F25" s="918"/>
      <c r="G25" s="918"/>
      <c r="H25" s="918"/>
      <c r="I25" s="918"/>
      <c r="J25" s="918"/>
      <c r="K25" s="918"/>
      <c r="L25" s="918"/>
      <c r="M25" s="918"/>
      <c r="N25" s="918"/>
      <c r="O25" s="918"/>
      <c r="P25" s="918"/>
      <c r="Q25" s="918"/>
      <c r="R25" s="918"/>
      <c r="S25" s="918"/>
      <c r="T25" s="918"/>
      <c r="U25" s="918"/>
      <c r="V25" s="918"/>
      <c r="W25" s="384"/>
      <c r="X25" s="384"/>
    </row>
    <row r="26" spans="1:27" ht="18" x14ac:dyDescent="0.25">
      <c r="A26" s="921"/>
      <c r="B26" s="921"/>
      <c r="C26" s="921"/>
      <c r="D26" s="918"/>
      <c r="E26" s="918"/>
      <c r="F26" s="918"/>
      <c r="G26" s="918"/>
      <c r="H26" s="918"/>
      <c r="I26" s="918"/>
      <c r="J26" s="918"/>
      <c r="K26" s="918"/>
      <c r="L26" s="918"/>
      <c r="M26" s="918"/>
      <c r="N26" s="918"/>
      <c r="O26" s="918"/>
      <c r="P26" s="918"/>
      <c r="Q26" s="918"/>
      <c r="R26" s="918"/>
      <c r="S26" s="918"/>
      <c r="T26" s="918"/>
      <c r="U26" s="918"/>
      <c r="V26" s="918"/>
      <c r="Y26" s="567"/>
      <c r="Z26" s="567"/>
      <c r="AA26" s="567"/>
    </row>
    <row r="27" spans="1:27" ht="18" x14ac:dyDescent="0.25">
      <c r="A27" s="921"/>
      <c r="B27" s="921"/>
      <c r="C27" s="921"/>
      <c r="D27" s="918"/>
      <c r="E27" s="918"/>
      <c r="F27" s="918"/>
      <c r="G27" s="918"/>
      <c r="H27" s="918"/>
      <c r="I27" s="918"/>
      <c r="J27" s="918"/>
      <c r="K27" s="918"/>
      <c r="L27" s="918"/>
      <c r="M27" s="918"/>
      <c r="N27" s="918"/>
      <c r="O27" s="918"/>
      <c r="P27" s="918"/>
      <c r="Q27" s="918"/>
      <c r="R27" s="918"/>
      <c r="S27" s="918"/>
      <c r="T27" s="918"/>
      <c r="U27" s="918"/>
      <c r="V27" s="918"/>
    </row>
    <row r="28" spans="1:27" ht="15.75" x14ac:dyDescent="0.25">
      <c r="A28" s="934"/>
      <c r="B28" s="917"/>
      <c r="C28" s="918"/>
      <c r="D28" s="918"/>
      <c r="E28" s="918"/>
      <c r="F28" s="918"/>
      <c r="G28" s="918"/>
      <c r="H28" s="918"/>
      <c r="I28" s="918"/>
      <c r="J28" s="918"/>
      <c r="K28" s="918"/>
      <c r="L28" s="918"/>
      <c r="M28" s="918"/>
      <c r="N28" s="918"/>
      <c r="O28" s="918"/>
      <c r="P28" s="918"/>
      <c r="Q28" s="918"/>
      <c r="R28" s="918"/>
      <c r="S28" s="918"/>
      <c r="T28" s="918"/>
      <c r="U28" s="918"/>
      <c r="V28" s="918"/>
    </row>
    <row r="29" spans="1:27" x14ac:dyDescent="0.2">
      <c r="A29" s="935" t="s">
        <v>72</v>
      </c>
      <c r="B29" s="917"/>
      <c r="C29" s="918"/>
      <c r="D29" s="918"/>
      <c r="E29" s="918"/>
      <c r="F29" s="918"/>
      <c r="G29" s="918"/>
      <c r="H29" s="918"/>
      <c r="I29" s="918"/>
      <c r="J29" s="918"/>
      <c r="K29" s="918"/>
      <c r="L29" s="918"/>
      <c r="M29" s="918"/>
      <c r="N29" s="918"/>
      <c r="O29" s="918"/>
      <c r="P29" s="918"/>
      <c r="Q29" s="918"/>
      <c r="R29" s="918"/>
      <c r="S29" s="918"/>
      <c r="T29" s="918"/>
      <c r="U29" s="918"/>
      <c r="V29" s="918"/>
    </row>
    <row r="30" spans="1:27" x14ac:dyDescent="0.2">
      <c r="A30" s="918" t="s">
        <v>20</v>
      </c>
      <c r="B30" s="917"/>
      <c r="C30" s="918"/>
      <c r="D30" s="918"/>
      <c r="E30" s="918"/>
      <c r="F30" s="918"/>
      <c r="G30" s="918"/>
      <c r="H30" s="918"/>
      <c r="I30" s="918"/>
      <c r="J30" s="918"/>
      <c r="K30" s="918"/>
      <c r="L30" s="918"/>
      <c r="M30" s="918"/>
      <c r="N30" s="918"/>
      <c r="O30" s="918"/>
      <c r="P30" s="918"/>
      <c r="Q30" s="918"/>
      <c r="R30" s="918"/>
      <c r="S30" s="918"/>
      <c r="T30" s="918"/>
      <c r="U30" s="918"/>
      <c r="V30" s="918"/>
    </row>
    <row r="31" spans="1:27" x14ac:dyDescent="0.2">
      <c r="A31" s="918" t="s">
        <v>2</v>
      </c>
      <c r="B31" s="917"/>
      <c r="C31" s="918"/>
      <c r="D31" s="918"/>
      <c r="E31" s="918"/>
      <c r="F31" s="918"/>
      <c r="G31" s="918"/>
      <c r="H31" s="918"/>
      <c r="I31" s="918"/>
      <c r="J31" s="918"/>
      <c r="K31" s="918"/>
      <c r="L31" s="918"/>
      <c r="M31" s="918"/>
      <c r="N31" s="918"/>
      <c r="O31" s="918"/>
      <c r="P31" s="918"/>
      <c r="Q31" s="918"/>
      <c r="R31" s="918"/>
      <c r="S31" s="918"/>
      <c r="T31" s="918"/>
      <c r="U31" s="918"/>
      <c r="V31" s="918"/>
    </row>
    <row r="32" spans="1:27" ht="15.75" x14ac:dyDescent="0.25">
      <c r="A32" s="934"/>
      <c r="B32" s="917"/>
      <c r="C32" s="918"/>
      <c r="D32" s="918"/>
      <c r="E32" s="918"/>
      <c r="F32" s="918"/>
      <c r="G32" s="918"/>
      <c r="H32" s="918"/>
      <c r="I32" s="918"/>
      <c r="J32" s="918"/>
      <c r="K32" s="918"/>
      <c r="L32" s="918"/>
      <c r="M32" s="918"/>
      <c r="N32" s="918"/>
      <c r="O32" s="918"/>
      <c r="P32" s="918"/>
      <c r="Q32" s="918"/>
      <c r="R32" s="918"/>
      <c r="S32" s="918"/>
      <c r="T32" s="918"/>
      <c r="U32" s="918"/>
      <c r="V32" s="918"/>
    </row>
    <row r="33" spans="1:22" ht="18" x14ac:dyDescent="0.25">
      <c r="A33" s="936" t="str">
        <f>H10</f>
        <v>Studiengang  MDHA</v>
      </c>
      <c r="B33" s="923"/>
      <c r="C33" s="923"/>
      <c r="D33" s="923"/>
      <c r="E33" s="923"/>
      <c r="F33" s="918"/>
      <c r="G33" s="918"/>
      <c r="H33" s="918"/>
      <c r="I33" s="924"/>
      <c r="J33" s="924"/>
      <c r="K33" s="918"/>
      <c r="L33" s="918"/>
      <c r="M33" s="918"/>
      <c r="N33" s="918"/>
      <c r="O33" s="918"/>
      <c r="P33" s="918"/>
      <c r="Q33" s="918"/>
      <c r="R33" s="918"/>
      <c r="S33" s="918"/>
      <c r="T33" s="918"/>
      <c r="U33" s="918"/>
      <c r="V33" s="918"/>
    </row>
    <row r="34" spans="1:22" ht="16.5" thickBot="1" x14ac:dyDescent="0.3">
      <c r="A34" s="918"/>
      <c r="B34" s="925"/>
      <c r="C34" s="918"/>
      <c r="D34" s="918"/>
      <c r="E34" s="918"/>
      <c r="F34" s="918"/>
      <c r="G34" s="918"/>
      <c r="H34" s="918"/>
      <c r="I34" s="926"/>
      <c r="J34" s="926"/>
      <c r="K34" s="918"/>
      <c r="L34" s="918"/>
      <c r="M34" s="918"/>
      <c r="N34" s="918"/>
      <c r="O34" s="918"/>
      <c r="P34" s="918"/>
      <c r="Q34" s="918"/>
      <c r="R34" s="918"/>
      <c r="S34" s="918"/>
      <c r="T34" s="918"/>
      <c r="U34" s="918"/>
      <c r="V34" s="918"/>
    </row>
    <row r="35" spans="1:22" ht="16.5" thickBot="1" x14ac:dyDescent="0.3">
      <c r="A35" s="937" t="s">
        <v>52</v>
      </c>
      <c r="B35" s="927" t="s">
        <v>53</v>
      </c>
      <c r="C35" s="928" t="s">
        <v>56</v>
      </c>
      <c r="D35" s="929"/>
      <c r="E35" s="929"/>
      <c r="F35" s="929"/>
      <c r="G35" s="929"/>
      <c r="H35" s="929"/>
      <c r="I35" s="929"/>
      <c r="J35" s="930"/>
      <c r="K35" s="918"/>
      <c r="L35" s="918" t="s">
        <v>0</v>
      </c>
      <c r="M35" s="918"/>
      <c r="N35" s="918"/>
      <c r="O35" s="918"/>
      <c r="P35" s="918"/>
      <c r="Q35" s="918"/>
      <c r="R35" s="918"/>
      <c r="S35" s="918"/>
      <c r="T35" s="918"/>
      <c r="U35" s="918"/>
      <c r="V35" s="918"/>
    </row>
    <row r="36" spans="1:22" ht="16.5" thickBot="1" x14ac:dyDescent="0.3">
      <c r="A36" s="938"/>
      <c r="B36" s="931"/>
      <c r="C36" s="932"/>
      <c r="D36" s="929"/>
      <c r="E36" s="929"/>
      <c r="F36" s="929"/>
      <c r="G36" s="929"/>
      <c r="H36" s="929"/>
      <c r="I36" s="929"/>
      <c r="J36" s="930"/>
      <c r="K36" s="918"/>
      <c r="L36" s="918"/>
      <c r="M36" s="918"/>
      <c r="N36" s="918"/>
      <c r="O36" s="918"/>
      <c r="P36" s="918"/>
      <c r="Q36" s="918"/>
      <c r="R36" s="918"/>
      <c r="S36" s="918"/>
      <c r="T36" s="918"/>
      <c r="U36" s="918"/>
      <c r="V36" s="918"/>
    </row>
    <row r="37" spans="1:22" ht="16.5" thickBot="1" x14ac:dyDescent="0.3">
      <c r="A37" s="938"/>
      <c r="B37" s="931"/>
      <c r="C37" s="932"/>
      <c r="D37" s="929"/>
      <c r="E37" s="929"/>
      <c r="F37" s="929"/>
      <c r="G37" s="929"/>
      <c r="H37" s="929"/>
      <c r="I37" s="929"/>
      <c r="J37" s="930"/>
      <c r="K37" s="918"/>
      <c r="L37" s="918"/>
      <c r="M37" s="918"/>
      <c r="N37" s="918"/>
      <c r="O37" s="918"/>
      <c r="P37" s="918"/>
      <c r="Q37" s="918"/>
      <c r="R37" s="918"/>
      <c r="S37" s="918"/>
      <c r="T37" s="918"/>
      <c r="U37" s="918"/>
      <c r="V37" s="918"/>
    </row>
    <row r="38" spans="1:22" ht="16.5" thickBot="1" x14ac:dyDescent="0.3">
      <c r="A38" s="938"/>
      <c r="B38" s="931"/>
      <c r="C38" s="932"/>
      <c r="D38" s="929"/>
      <c r="E38" s="929"/>
      <c r="F38" s="929"/>
      <c r="G38" s="929"/>
      <c r="H38" s="929"/>
      <c r="I38" s="929"/>
      <c r="J38" s="930"/>
      <c r="K38" s="918"/>
      <c r="L38" s="918"/>
      <c r="M38" s="918"/>
      <c r="N38" s="918"/>
      <c r="O38" s="918"/>
      <c r="P38" s="918"/>
      <c r="Q38" s="918"/>
      <c r="R38" s="918"/>
      <c r="S38" s="918"/>
      <c r="T38" s="918"/>
      <c r="U38" s="918"/>
      <c r="V38" s="918"/>
    </row>
    <row r="39" spans="1:22" ht="16.5" thickBot="1" x14ac:dyDescent="0.3">
      <c r="A39" s="938"/>
      <c r="B39" s="931"/>
      <c r="C39" s="932"/>
      <c r="D39" s="929"/>
      <c r="E39" s="929"/>
      <c r="F39" s="929"/>
      <c r="G39" s="929"/>
      <c r="H39" s="929"/>
      <c r="I39" s="929"/>
      <c r="J39" s="930"/>
      <c r="K39" s="918"/>
      <c r="L39" s="918"/>
      <c r="M39" s="918"/>
      <c r="N39" s="918"/>
      <c r="O39" s="918"/>
      <c r="P39" s="918"/>
      <c r="Q39" s="918"/>
      <c r="R39" s="918"/>
      <c r="S39" s="918"/>
      <c r="T39" s="918"/>
      <c r="U39" s="918"/>
      <c r="V39" s="918"/>
    </row>
    <row r="40" spans="1:22" ht="16.5" thickBot="1" x14ac:dyDescent="0.3">
      <c r="A40" s="938"/>
      <c r="B40" s="931"/>
      <c r="C40" s="932"/>
      <c r="D40" s="929"/>
      <c r="E40" s="929"/>
      <c r="F40" s="929"/>
      <c r="G40" s="929"/>
      <c r="H40" s="929"/>
      <c r="I40" s="929"/>
      <c r="J40" s="930"/>
      <c r="K40" s="918"/>
      <c r="L40" s="918"/>
      <c r="M40" s="918"/>
      <c r="N40" s="918"/>
      <c r="O40" s="918"/>
      <c r="P40" s="918"/>
      <c r="Q40" s="918"/>
      <c r="R40" s="918"/>
      <c r="S40" s="918"/>
      <c r="T40" s="918"/>
      <c r="U40" s="918"/>
      <c r="V40" s="918"/>
    </row>
    <row r="41" spans="1:22" x14ac:dyDescent="0.2">
      <c r="A41" s="918"/>
      <c r="B41" s="925"/>
      <c r="C41" s="918"/>
      <c r="D41" s="918"/>
      <c r="E41" s="918"/>
      <c r="F41" s="918"/>
      <c r="G41" s="918"/>
      <c r="H41" s="918"/>
      <c r="I41" s="918"/>
      <c r="J41" s="918"/>
      <c r="K41" s="918"/>
      <c r="L41" s="918"/>
      <c r="M41" s="918"/>
      <c r="N41" s="918"/>
      <c r="O41" s="918"/>
      <c r="P41" s="918"/>
      <c r="Q41" s="918"/>
      <c r="R41" s="918"/>
      <c r="S41" s="918"/>
      <c r="T41" s="918"/>
      <c r="U41" s="918"/>
      <c r="V41" s="918"/>
    </row>
    <row r="42" spans="1:22" x14ac:dyDescent="0.2">
      <c r="A42" s="918" t="s">
        <v>57</v>
      </c>
      <c r="B42" s="925"/>
      <c r="C42" s="918"/>
      <c r="D42" s="918"/>
      <c r="E42" s="918"/>
      <c r="F42" s="918"/>
      <c r="G42" s="918"/>
      <c r="H42" s="918"/>
      <c r="I42" s="918"/>
      <c r="J42" s="918"/>
      <c r="K42" s="918"/>
      <c r="L42" s="918"/>
      <c r="M42" s="918"/>
      <c r="N42" s="918"/>
      <c r="O42" s="918"/>
      <c r="P42" s="918"/>
      <c r="Q42" s="918"/>
      <c r="R42" s="918"/>
      <c r="S42" s="918"/>
      <c r="T42" s="918"/>
      <c r="U42" s="918"/>
      <c r="V42" s="918"/>
    </row>
    <row r="43" spans="1:22" x14ac:dyDescent="0.2">
      <c r="A43" s="918" t="s">
        <v>233</v>
      </c>
      <c r="B43" s="925"/>
      <c r="C43" s="918"/>
      <c r="D43" s="918"/>
      <c r="E43" s="918"/>
      <c r="F43" s="918"/>
      <c r="G43" s="918"/>
      <c r="H43" s="918"/>
      <c r="I43" s="918"/>
      <c r="J43" s="918"/>
      <c r="K43" s="918"/>
      <c r="L43" s="918"/>
      <c r="M43" s="918"/>
      <c r="N43" s="918"/>
      <c r="O43" s="918"/>
      <c r="P43" s="918"/>
      <c r="Q43" s="918"/>
      <c r="R43" s="918"/>
      <c r="S43" s="918"/>
      <c r="T43" s="918"/>
      <c r="U43" s="918"/>
      <c r="V43" s="918"/>
    </row>
    <row r="44" spans="1:22" x14ac:dyDescent="0.2">
      <c r="A44" s="918"/>
      <c r="B44" s="925"/>
      <c r="C44" s="918"/>
      <c r="D44" s="918"/>
      <c r="E44" s="918"/>
      <c r="F44" s="918"/>
      <c r="G44" s="918"/>
      <c r="H44" s="918"/>
      <c r="I44" s="918"/>
      <c r="J44" s="918"/>
      <c r="K44" s="918"/>
    </row>
    <row r="45" spans="1:22" x14ac:dyDescent="0.2">
      <c r="A45" s="918"/>
      <c r="B45" s="925"/>
      <c r="C45" s="918"/>
      <c r="D45" s="918"/>
      <c r="E45" s="918"/>
      <c r="F45" s="918"/>
      <c r="G45" s="918"/>
      <c r="H45" s="918"/>
      <c r="I45" s="918"/>
      <c r="J45" s="918"/>
      <c r="K45" s="918"/>
    </row>
    <row r="46" spans="1:22" ht="15.75" customHeight="1" x14ac:dyDescent="0.2">
      <c r="A46" s="939" t="s">
        <v>58</v>
      </c>
      <c r="B46" s="970">
        <f>Termine!H1</f>
        <v>45352</v>
      </c>
      <c r="C46" s="971"/>
      <c r="D46" s="971"/>
      <c r="E46" s="918"/>
      <c r="F46" s="918"/>
      <c r="G46" s="918"/>
      <c r="H46" s="918"/>
      <c r="I46" s="918"/>
      <c r="J46" s="918"/>
      <c r="K46" s="918"/>
    </row>
  </sheetData>
  <mergeCells count="2">
    <mergeCell ref="B46:D46"/>
    <mergeCell ref="R1:V1"/>
  </mergeCells>
  <pageMargins left="0.78749999999999998" right="0.78749999999999998" top="0.98402777777777772" bottom="0.98402777777777772" header="0.51180555555555551" footer="0.51180555555555551"/>
  <pageSetup paperSize="9" scale="64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B72"/>
  <sheetViews>
    <sheetView zoomScale="90" zoomScaleNormal="90" workbookViewId="0">
      <selection activeCell="K22" sqref="K22"/>
    </sheetView>
  </sheetViews>
  <sheetFormatPr baseColWidth="10" defaultColWidth="10.375" defaultRowHeight="15" x14ac:dyDescent="0.2"/>
  <cols>
    <col min="1" max="1" width="20.875" style="485" customWidth="1"/>
    <col min="2" max="2" width="5.125" style="389" customWidth="1"/>
    <col min="3" max="7" width="5.125" style="485" customWidth="1"/>
    <col min="8" max="8" width="4.875" style="485" customWidth="1"/>
    <col min="9" max="9" width="6.125" style="485" customWidth="1"/>
    <col min="10" max="10" width="5.25" style="485" customWidth="1"/>
    <col min="11" max="13" width="4.375" style="485" customWidth="1"/>
    <col min="14" max="14" width="8.625" style="485" customWidth="1"/>
    <col min="15" max="17" width="4.375" style="485" customWidth="1"/>
    <col min="18" max="18" width="9.5" style="485" customWidth="1"/>
    <col min="19" max="25" width="4.375" style="485" customWidth="1"/>
    <col min="26" max="26" width="7.375" style="485" customWidth="1"/>
    <col min="27" max="28" width="5.375" style="485" customWidth="1"/>
    <col min="29" max="16384" width="10.375" style="485"/>
  </cols>
  <sheetData>
    <row r="1" spans="1:22" ht="15.75" x14ac:dyDescent="0.25">
      <c r="A1" s="483" t="s">
        <v>22</v>
      </c>
      <c r="B1" s="390"/>
      <c r="Q1" s="386" t="s">
        <v>62</v>
      </c>
      <c r="R1" s="968">
        <v>45352</v>
      </c>
      <c r="S1" s="969"/>
      <c r="T1" s="969"/>
      <c r="U1" s="969"/>
      <c r="V1" s="969"/>
    </row>
    <row r="2" spans="1:22" x14ac:dyDescent="0.2">
      <c r="A2" s="483" t="s">
        <v>59</v>
      </c>
      <c r="B2" s="390"/>
      <c r="Q2" s="386"/>
      <c r="R2" s="391"/>
    </row>
    <row r="3" spans="1:22" x14ac:dyDescent="0.2">
      <c r="A3" s="567" t="s">
        <v>202</v>
      </c>
      <c r="J3" s="392" t="s">
        <v>0</v>
      </c>
    </row>
    <row r="4" spans="1:22" x14ac:dyDescent="0.2">
      <c r="A4" s="485" t="s">
        <v>2</v>
      </c>
    </row>
    <row r="7" spans="1:22" ht="35.25" x14ac:dyDescent="0.5">
      <c r="A7" s="418" t="s">
        <v>23</v>
      </c>
    </row>
    <row r="8" spans="1:22" s="421" customFormat="1" ht="26.25" x14ac:dyDescent="0.4">
      <c r="A8" s="419"/>
      <c r="B8" s="420"/>
    </row>
    <row r="9" spans="1:22" s="423" customFormat="1" ht="18.75" customHeight="1" x14ac:dyDescent="0.35">
      <c r="A9" s="488" t="str">
        <f>Termine!C9</f>
        <v>Sommersemester 2024</v>
      </c>
      <c r="B9" s="422"/>
    </row>
    <row r="10" spans="1:22" s="425" customFormat="1" ht="60" x14ac:dyDescent="0.8">
      <c r="A10" s="483"/>
      <c r="B10" s="424"/>
      <c r="D10" s="426"/>
      <c r="H10" s="426" t="s">
        <v>213</v>
      </c>
    </row>
    <row r="11" spans="1:22" x14ac:dyDescent="0.2">
      <c r="A11" s="427" t="s">
        <v>149</v>
      </c>
      <c r="B11" s="398"/>
      <c r="C11" s="398"/>
      <c r="D11" s="398"/>
      <c r="E11" s="484"/>
      <c r="F11" s="489"/>
      <c r="G11" s="484"/>
      <c r="H11" s="484" t="s">
        <v>214</v>
      </c>
      <c r="I11" s="484"/>
      <c r="J11" s="484"/>
      <c r="K11" s="484"/>
      <c r="L11" s="484"/>
      <c r="M11" s="484"/>
      <c r="N11" s="484"/>
    </row>
    <row r="12" spans="1:22" x14ac:dyDescent="0.2">
      <c r="A12" s="427"/>
      <c r="B12" s="658"/>
      <c r="C12" s="398"/>
      <c r="D12" s="398"/>
      <c r="E12" s="484"/>
      <c r="F12" s="489"/>
      <c r="G12" s="484"/>
      <c r="H12" s="484"/>
      <c r="I12" s="484"/>
      <c r="J12" s="484"/>
      <c r="K12" s="484"/>
      <c r="L12" s="484"/>
      <c r="M12" s="484"/>
      <c r="N12" s="484"/>
    </row>
    <row r="13" spans="1:22" s="399" customFormat="1" ht="11.25" x14ac:dyDescent="0.2">
      <c r="B13" s="398"/>
      <c r="C13" s="658"/>
      <c r="D13" s="658"/>
      <c r="F13" s="415"/>
      <c r="G13" s="415"/>
      <c r="H13" s="395"/>
      <c r="I13" s="415"/>
      <c r="J13" s="415"/>
      <c r="K13" s="415"/>
      <c r="L13" s="415"/>
      <c r="M13" s="415"/>
      <c r="N13" s="415"/>
      <c r="P13" s="395"/>
    </row>
    <row r="14" spans="1:22" ht="15.75" x14ac:dyDescent="0.25">
      <c r="A14" s="487"/>
      <c r="B14" s="398"/>
      <c r="C14" s="398"/>
      <c r="D14" s="483"/>
      <c r="E14" s="484"/>
      <c r="F14" s="484"/>
      <c r="G14" s="484"/>
      <c r="H14" s="483"/>
      <c r="I14" s="484"/>
      <c r="J14" s="484"/>
      <c r="K14" s="484"/>
      <c r="L14" s="484"/>
      <c r="M14" s="484"/>
      <c r="N14" s="484"/>
    </row>
    <row r="15" spans="1:22" ht="15.75" x14ac:dyDescent="0.25">
      <c r="A15" s="488" t="s">
        <v>14</v>
      </c>
      <c r="B15" s="484"/>
    </row>
    <row r="16" spans="1:22" ht="15.75" x14ac:dyDescent="0.25">
      <c r="A16" s="488"/>
      <c r="B16" s="484"/>
    </row>
    <row r="17" spans="1:28" s="425" customFormat="1" ht="18" x14ac:dyDescent="0.25">
      <c r="B17" s="903" t="s">
        <v>15</v>
      </c>
      <c r="C17" s="904" t="s">
        <v>216</v>
      </c>
      <c r="D17" s="905"/>
      <c r="E17" s="905"/>
      <c r="F17" s="905"/>
      <c r="G17" s="905"/>
      <c r="H17" s="905"/>
      <c r="I17" s="905"/>
      <c r="J17" s="905"/>
      <c r="K17" s="905"/>
      <c r="L17" s="905"/>
      <c r="M17" s="904" t="s">
        <v>217</v>
      </c>
      <c r="N17" s="905"/>
      <c r="O17" s="906"/>
      <c r="P17" s="907" t="s">
        <v>218</v>
      </c>
      <c r="Q17" s="908"/>
      <c r="R17" s="908"/>
      <c r="S17" s="908"/>
      <c r="T17" s="908"/>
      <c r="U17" s="908"/>
      <c r="V17" s="649"/>
    </row>
    <row r="18" spans="1:28" ht="15.75" x14ac:dyDescent="0.25">
      <c r="A18" s="487"/>
      <c r="B18" s="940">
        <v>472</v>
      </c>
      <c r="C18" s="941" t="s">
        <v>228</v>
      </c>
      <c r="D18" s="912"/>
      <c r="E18" s="912"/>
      <c r="F18" s="912"/>
      <c r="G18" s="912"/>
      <c r="H18" s="912"/>
      <c r="I18" s="912"/>
      <c r="J18" s="912"/>
      <c r="K18" s="912"/>
      <c r="L18" s="912"/>
      <c r="M18" s="941" t="s">
        <v>220</v>
      </c>
      <c r="N18" s="913"/>
      <c r="O18" s="912"/>
      <c r="P18" s="911" t="s">
        <v>225</v>
      </c>
      <c r="Q18" s="912"/>
      <c r="R18" s="912"/>
      <c r="S18" s="912"/>
      <c r="T18" s="912"/>
      <c r="U18" s="912"/>
      <c r="V18" s="654"/>
      <c r="Y18" s="540"/>
    </row>
    <row r="19" spans="1:28" ht="15.75" x14ac:dyDescent="0.25">
      <c r="A19" s="487"/>
      <c r="B19" s="940">
        <v>473</v>
      </c>
      <c r="C19" s="941" t="s">
        <v>227</v>
      </c>
      <c r="D19" s="912"/>
      <c r="E19" s="912"/>
      <c r="F19" s="912"/>
      <c r="G19" s="912"/>
      <c r="H19" s="912"/>
      <c r="I19" s="912"/>
      <c r="J19" s="912"/>
      <c r="K19" s="912"/>
      <c r="L19" s="912"/>
      <c r="M19" s="941" t="s">
        <v>220</v>
      </c>
      <c r="N19" s="913"/>
      <c r="O19" s="912"/>
      <c r="P19" s="911" t="s">
        <v>225</v>
      </c>
      <c r="Q19" s="912"/>
      <c r="R19" s="912"/>
      <c r="S19" s="912"/>
      <c r="T19" s="912"/>
      <c r="U19" s="912"/>
      <c r="V19" s="654"/>
      <c r="Y19" s="655"/>
    </row>
    <row r="20" spans="1:28" ht="15.75" x14ac:dyDescent="0.25">
      <c r="A20" s="487"/>
      <c r="B20" s="940">
        <v>482</v>
      </c>
      <c r="C20" s="941" t="s">
        <v>226</v>
      </c>
      <c r="D20" s="912"/>
      <c r="E20" s="912"/>
      <c r="F20" s="912"/>
      <c r="G20" s="912"/>
      <c r="H20" s="912"/>
      <c r="I20" s="912"/>
      <c r="J20" s="912"/>
      <c r="K20" s="912"/>
      <c r="L20" s="912"/>
      <c r="M20" s="941" t="s">
        <v>220</v>
      </c>
      <c r="N20" s="912"/>
      <c r="O20" s="915"/>
      <c r="P20" s="912" t="s">
        <v>225</v>
      </c>
      <c r="Q20" s="912"/>
      <c r="R20" s="912"/>
      <c r="S20" s="912"/>
      <c r="T20" s="912"/>
      <c r="U20" s="912"/>
      <c r="V20" s="654"/>
      <c r="Y20" s="655"/>
    </row>
    <row r="21" spans="1:28" ht="15.75" x14ac:dyDescent="0.25">
      <c r="A21" s="487"/>
      <c r="B21" s="940">
        <v>111</v>
      </c>
      <c r="C21" s="941" t="s">
        <v>151</v>
      </c>
      <c r="D21" s="912"/>
      <c r="E21" s="912"/>
      <c r="F21" s="912"/>
      <c r="G21" s="912"/>
      <c r="H21" s="912"/>
      <c r="I21" s="912"/>
      <c r="J21" s="912"/>
      <c r="K21" s="912"/>
      <c r="L21" s="912"/>
      <c r="M21" s="941" t="s">
        <v>101</v>
      </c>
      <c r="N21" s="913"/>
      <c r="O21" s="912"/>
      <c r="P21" s="911" t="s">
        <v>315</v>
      </c>
      <c r="Q21" s="648"/>
      <c r="R21" s="912"/>
      <c r="S21" s="912"/>
      <c r="T21" s="912"/>
      <c r="U21" s="912"/>
      <c r="V21" s="654"/>
      <c r="Y21" s="655"/>
    </row>
    <row r="22" spans="1:28" ht="15.75" x14ac:dyDescent="0.25">
      <c r="A22" s="487"/>
      <c r="B22" s="940">
        <v>114</v>
      </c>
      <c r="C22" s="941" t="s">
        <v>152</v>
      </c>
      <c r="D22" s="912"/>
      <c r="E22" s="912"/>
      <c r="F22" s="912"/>
      <c r="G22" s="912"/>
      <c r="H22" s="912"/>
      <c r="I22" s="912"/>
      <c r="J22" s="912"/>
      <c r="K22" s="912"/>
      <c r="L22" s="912"/>
      <c r="M22" s="941" t="s">
        <v>101</v>
      </c>
      <c r="N22" s="912"/>
      <c r="O22" s="915"/>
      <c r="P22" s="911" t="s">
        <v>315</v>
      </c>
      <c r="Q22" s="648"/>
      <c r="R22" s="912"/>
      <c r="S22" s="912"/>
      <c r="T22" s="912"/>
      <c r="U22" s="912"/>
      <c r="V22" s="654"/>
      <c r="Y22" s="655"/>
    </row>
    <row r="23" spans="1:28" ht="15.75" x14ac:dyDescent="0.25">
      <c r="A23" s="487"/>
      <c r="B23" s="940">
        <v>171</v>
      </c>
      <c r="C23" s="941" t="s">
        <v>229</v>
      </c>
      <c r="D23" s="912"/>
      <c r="E23" s="912"/>
      <c r="F23" s="912"/>
      <c r="G23" s="912"/>
      <c r="H23" s="912"/>
      <c r="I23" s="912"/>
      <c r="J23" s="912"/>
      <c r="K23" s="912"/>
      <c r="L23" s="912"/>
      <c r="M23" s="941" t="s">
        <v>101</v>
      </c>
      <c r="N23" s="912"/>
      <c r="O23" s="915"/>
      <c r="P23" s="942" t="s">
        <v>350</v>
      </c>
      <c r="Q23" s="912"/>
      <c r="R23" s="912"/>
      <c r="S23" s="912"/>
      <c r="T23" s="912"/>
      <c r="U23" s="912"/>
      <c r="V23" s="654"/>
      <c r="Y23" s="655"/>
    </row>
    <row r="24" spans="1:28" ht="15.75" x14ac:dyDescent="0.25">
      <c r="A24" s="487"/>
      <c r="B24" s="940">
        <v>172</v>
      </c>
      <c r="C24" s="941" t="s">
        <v>230</v>
      </c>
      <c r="D24" s="912"/>
      <c r="E24" s="912"/>
      <c r="F24" s="912"/>
      <c r="G24" s="912"/>
      <c r="H24" s="912"/>
      <c r="I24" s="912"/>
      <c r="J24" s="912"/>
      <c r="K24" s="912"/>
      <c r="L24" s="912"/>
      <c r="M24" s="941" t="s">
        <v>101</v>
      </c>
      <c r="N24" s="912"/>
      <c r="O24" s="915"/>
      <c r="P24" s="942" t="s">
        <v>350</v>
      </c>
      <c r="Q24" s="912"/>
      <c r="R24" s="912"/>
      <c r="S24" s="912"/>
      <c r="T24" s="912"/>
      <c r="U24" s="912"/>
      <c r="V24" s="654"/>
      <c r="Y24" s="655"/>
    </row>
    <row r="25" spans="1:28" ht="15.75" x14ac:dyDescent="0.25">
      <c r="A25" s="487"/>
      <c r="B25" s="940">
        <v>173</v>
      </c>
      <c r="C25" s="941" t="s">
        <v>231</v>
      </c>
      <c r="D25" s="912"/>
      <c r="E25" s="912"/>
      <c r="F25" s="912"/>
      <c r="G25" s="912"/>
      <c r="H25" s="912"/>
      <c r="I25" s="912"/>
      <c r="J25" s="912"/>
      <c r="K25" s="912"/>
      <c r="L25" s="912"/>
      <c r="M25" s="941" t="s">
        <v>101</v>
      </c>
      <c r="N25" s="912"/>
      <c r="O25" s="915"/>
      <c r="P25" s="942" t="s">
        <v>350</v>
      </c>
      <c r="Q25" s="912"/>
      <c r="R25" s="912"/>
      <c r="S25" s="912"/>
      <c r="T25" s="912"/>
      <c r="U25" s="912"/>
      <c r="V25" s="654"/>
      <c r="Y25" s="655"/>
    </row>
    <row r="26" spans="1:28" ht="15.75" x14ac:dyDescent="0.25">
      <c r="A26" s="487"/>
      <c r="B26" s="940">
        <v>174</v>
      </c>
      <c r="C26" s="941" t="s">
        <v>232</v>
      </c>
      <c r="D26" s="912"/>
      <c r="E26" s="912"/>
      <c r="F26" s="912"/>
      <c r="G26" s="912"/>
      <c r="H26" s="912"/>
      <c r="I26" s="912"/>
      <c r="J26" s="912"/>
      <c r="K26" s="912"/>
      <c r="L26" s="912"/>
      <c r="M26" s="941" t="s">
        <v>101</v>
      </c>
      <c r="N26" s="912"/>
      <c r="O26" s="915"/>
      <c r="P26" s="942" t="s">
        <v>350</v>
      </c>
      <c r="Q26" s="912"/>
      <c r="R26" s="912"/>
      <c r="S26" s="912"/>
      <c r="T26" s="912"/>
      <c r="U26" s="912"/>
      <c r="V26" s="654"/>
      <c r="Y26" s="655"/>
      <c r="Z26" s="567"/>
      <c r="AA26" s="567"/>
      <c r="AB26" s="567"/>
    </row>
    <row r="27" spans="1:28" ht="15.75" x14ac:dyDescent="0.25">
      <c r="A27" s="487"/>
      <c r="B27" s="943"/>
      <c r="C27" s="944"/>
      <c r="D27" s="945"/>
      <c r="E27" s="945"/>
      <c r="F27" s="945"/>
      <c r="G27" s="945"/>
      <c r="H27" s="945"/>
      <c r="I27" s="945"/>
      <c r="J27" s="945"/>
      <c r="K27" s="945"/>
      <c r="L27" s="945"/>
      <c r="M27" s="944"/>
      <c r="N27" s="945"/>
      <c r="O27" s="945"/>
      <c r="P27" s="945"/>
      <c r="Q27" s="945"/>
      <c r="R27" s="945"/>
      <c r="S27" s="945"/>
      <c r="T27" s="945"/>
      <c r="U27" s="945"/>
      <c r="V27" s="147"/>
      <c r="Y27" s="655"/>
    </row>
    <row r="28" spans="1:28" ht="15.75" x14ac:dyDescent="0.25">
      <c r="A28" s="487"/>
      <c r="B28" s="943"/>
      <c r="C28" s="944"/>
      <c r="D28" s="945"/>
      <c r="E28" s="945"/>
      <c r="F28" s="945"/>
      <c r="G28" s="945"/>
      <c r="H28" s="945"/>
      <c r="I28" s="945"/>
      <c r="J28" s="945"/>
      <c r="K28" s="945"/>
      <c r="L28" s="945"/>
      <c r="M28" s="944"/>
      <c r="N28" s="945"/>
      <c r="O28" s="945"/>
      <c r="P28" s="945"/>
      <c r="Q28" s="945"/>
      <c r="R28" s="945"/>
      <c r="S28" s="945"/>
      <c r="T28" s="945"/>
      <c r="U28" s="945"/>
      <c r="V28" s="147"/>
      <c r="Y28" s="655"/>
    </row>
    <row r="29" spans="1:28" ht="15.75" x14ac:dyDescent="0.25">
      <c r="A29" s="487"/>
      <c r="B29" s="943"/>
      <c r="C29" s="944"/>
      <c r="D29" s="945"/>
      <c r="E29" s="945"/>
      <c r="F29" s="945"/>
      <c r="G29" s="945"/>
      <c r="H29" s="945"/>
      <c r="I29" s="945"/>
      <c r="J29" s="945"/>
      <c r="K29" s="945"/>
      <c r="L29" s="945"/>
      <c r="M29" s="944"/>
      <c r="N29" s="945"/>
      <c r="O29" s="945"/>
      <c r="P29" s="945"/>
      <c r="Q29" s="945"/>
      <c r="R29" s="945"/>
      <c r="S29" s="945"/>
      <c r="T29" s="945"/>
      <c r="U29" s="945"/>
      <c r="V29" s="147"/>
      <c r="Y29" s="655"/>
    </row>
    <row r="30" spans="1:28" ht="15.75" x14ac:dyDescent="0.25">
      <c r="A30" s="487"/>
      <c r="B30" s="943"/>
      <c r="C30" s="944"/>
      <c r="D30" s="945"/>
      <c r="E30" s="945"/>
      <c r="F30" s="945"/>
      <c r="G30" s="945"/>
      <c r="H30" s="945"/>
      <c r="I30" s="945"/>
      <c r="J30" s="945"/>
      <c r="K30" s="945"/>
      <c r="L30" s="945"/>
      <c r="M30" s="944"/>
      <c r="N30" s="945"/>
      <c r="O30" s="945"/>
      <c r="P30" s="945"/>
      <c r="Q30" s="945"/>
      <c r="R30" s="945"/>
      <c r="S30" s="945"/>
      <c r="T30" s="945"/>
      <c r="U30" s="945"/>
      <c r="V30" s="147"/>
      <c r="Y30" s="655"/>
    </row>
    <row r="31" spans="1:28" ht="15.75" x14ac:dyDescent="0.25">
      <c r="A31" s="487"/>
      <c r="B31" s="946"/>
      <c r="C31" s="945"/>
      <c r="D31" s="945"/>
      <c r="E31" s="945"/>
      <c r="F31" s="945"/>
      <c r="G31" s="945"/>
      <c r="H31" s="945"/>
      <c r="I31" s="945"/>
      <c r="J31" s="945"/>
      <c r="K31" s="944"/>
      <c r="L31" s="945"/>
      <c r="M31" s="944"/>
      <c r="N31" s="945"/>
      <c r="O31" s="945"/>
      <c r="P31" s="945"/>
      <c r="Q31" s="945"/>
      <c r="R31" s="945"/>
      <c r="S31" s="945"/>
      <c r="T31" s="945"/>
      <c r="U31" s="945"/>
      <c r="V31" s="75"/>
    </row>
    <row r="32" spans="1:28" ht="15.75" x14ac:dyDescent="0.25">
      <c r="A32" s="487"/>
      <c r="B32" s="946"/>
      <c r="C32" s="945"/>
      <c r="D32" s="945"/>
      <c r="E32" s="945"/>
      <c r="F32" s="945"/>
      <c r="G32" s="945"/>
      <c r="H32" s="945"/>
      <c r="I32" s="945"/>
      <c r="J32" s="945"/>
      <c r="K32" s="944"/>
      <c r="L32" s="945"/>
      <c r="M32" s="944"/>
      <c r="N32" s="945"/>
      <c r="O32" s="945"/>
      <c r="P32" s="945"/>
      <c r="Q32" s="945"/>
      <c r="R32" s="945"/>
      <c r="S32" s="945"/>
      <c r="T32" s="945"/>
      <c r="U32" s="945"/>
      <c r="V32" s="75"/>
    </row>
    <row r="33" spans="1:25" ht="15.75" x14ac:dyDescent="0.25">
      <c r="A33" s="487" t="s">
        <v>18</v>
      </c>
      <c r="B33" s="947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7"/>
      <c r="N33" s="637"/>
      <c r="O33" s="637"/>
      <c r="P33" s="637"/>
      <c r="Q33" s="637"/>
      <c r="R33" s="637"/>
      <c r="S33" s="637"/>
      <c r="T33" s="637"/>
      <c r="U33" s="637"/>
    </row>
    <row r="34" spans="1:25" x14ac:dyDescent="0.2">
      <c r="A34" s="404"/>
      <c r="B34" s="484"/>
      <c r="D34" s="485" t="s">
        <v>0</v>
      </c>
    </row>
    <row r="35" spans="1:25" ht="30" x14ac:dyDescent="0.25">
      <c r="A35" s="405" t="s">
        <v>19</v>
      </c>
      <c r="B35" s="406">
        <v>1</v>
      </c>
    </row>
    <row r="36" spans="1:25" ht="18" x14ac:dyDescent="0.25">
      <c r="A36" s="933" t="s">
        <v>133</v>
      </c>
      <c r="B36" s="920" t="s">
        <v>134</v>
      </c>
      <c r="C36" s="918"/>
      <c r="D36" s="918"/>
      <c r="E36" s="918"/>
      <c r="F36" s="918"/>
      <c r="G36" s="918"/>
      <c r="H36" s="918"/>
      <c r="I36" s="918"/>
      <c r="J36" s="918"/>
      <c r="K36" s="918"/>
      <c r="L36" s="918"/>
    </row>
    <row r="37" spans="1:25" ht="18" x14ac:dyDescent="0.25">
      <c r="A37" s="921"/>
      <c r="B37" s="921"/>
      <c r="C37" s="918"/>
      <c r="D37" s="918"/>
      <c r="E37" s="918"/>
      <c r="F37" s="918"/>
      <c r="G37" s="918"/>
      <c r="H37" s="918"/>
      <c r="I37" s="918"/>
      <c r="J37" s="918"/>
      <c r="K37" s="918"/>
      <c r="L37" s="918"/>
    </row>
    <row r="38" spans="1:25" ht="18" x14ac:dyDescent="0.25">
      <c r="A38" s="921"/>
      <c r="B38" s="921"/>
      <c r="C38" s="918"/>
      <c r="D38" s="918"/>
      <c r="E38" s="918"/>
      <c r="F38" s="918"/>
      <c r="G38" s="918"/>
      <c r="H38" s="918"/>
      <c r="I38" s="918"/>
      <c r="J38" s="918"/>
      <c r="K38" s="918"/>
      <c r="L38" s="918"/>
    </row>
    <row r="39" spans="1:25" ht="18" x14ac:dyDescent="0.25">
      <c r="A39" s="921"/>
      <c r="B39" s="921"/>
      <c r="C39" s="918"/>
      <c r="D39" s="918"/>
      <c r="E39" s="918"/>
      <c r="F39" s="918"/>
      <c r="G39" s="918"/>
      <c r="H39" s="918"/>
      <c r="I39" s="918"/>
      <c r="J39" s="918"/>
      <c r="K39" s="918"/>
      <c r="L39" s="918"/>
    </row>
    <row r="40" spans="1:25" ht="18" x14ac:dyDescent="0.25">
      <c r="A40" s="948"/>
      <c r="B40" s="948"/>
      <c r="C40" s="922"/>
      <c r="D40" s="922"/>
      <c r="E40" s="922"/>
      <c r="F40" s="918"/>
      <c r="G40" s="918"/>
      <c r="H40" s="918"/>
      <c r="I40" s="918"/>
      <c r="J40" s="918"/>
      <c r="K40" s="918"/>
      <c r="L40" s="918"/>
      <c r="X40" s="384"/>
      <c r="Y40" s="384"/>
    </row>
    <row r="41" spans="1:25" ht="18" x14ac:dyDescent="0.25">
      <c r="A41" s="921"/>
      <c r="B41" s="921"/>
      <c r="C41" s="918"/>
      <c r="D41" s="918"/>
      <c r="E41" s="918"/>
      <c r="F41" s="918"/>
      <c r="G41" s="918"/>
      <c r="H41" s="918"/>
      <c r="I41" s="918"/>
      <c r="J41" s="918"/>
      <c r="K41" s="918"/>
      <c r="L41" s="918"/>
    </row>
    <row r="42" spans="1:25" ht="18" x14ac:dyDescent="0.25">
      <c r="A42" s="921"/>
      <c r="B42" s="921"/>
      <c r="C42" s="922"/>
      <c r="D42" s="922"/>
      <c r="E42" s="922"/>
      <c r="F42" s="918"/>
      <c r="G42" s="918"/>
      <c r="H42" s="918"/>
      <c r="I42" s="918"/>
      <c r="J42" s="918"/>
      <c r="K42" s="918"/>
      <c r="L42" s="918"/>
      <c r="X42" s="384"/>
      <c r="Y42" s="384"/>
    </row>
    <row r="43" spans="1:25" ht="18" x14ac:dyDescent="0.25">
      <c r="A43" s="921"/>
      <c r="B43" s="921"/>
      <c r="C43" s="922"/>
      <c r="D43" s="922"/>
      <c r="E43" s="922"/>
      <c r="F43" s="918"/>
      <c r="G43" s="918"/>
      <c r="H43" s="918"/>
      <c r="I43" s="918"/>
      <c r="J43" s="918"/>
      <c r="K43" s="918"/>
      <c r="L43" s="918"/>
      <c r="X43" s="384"/>
      <c r="Y43" s="384"/>
    </row>
    <row r="44" spans="1:25" ht="18" x14ac:dyDescent="0.25">
      <c r="A44" s="921"/>
      <c r="B44" s="921"/>
      <c r="C44" s="918"/>
      <c r="D44" s="918"/>
      <c r="E44" s="918"/>
      <c r="F44" s="918"/>
      <c r="G44" s="918"/>
      <c r="H44" s="918"/>
      <c r="I44" s="918"/>
      <c r="J44" s="918"/>
      <c r="K44" s="918"/>
      <c r="L44" s="918"/>
    </row>
    <row r="45" spans="1:25" ht="18" x14ac:dyDescent="0.25">
      <c r="A45" s="921"/>
      <c r="B45" s="921"/>
      <c r="C45" s="922"/>
      <c r="D45" s="922"/>
      <c r="E45" s="922"/>
      <c r="F45" s="918"/>
      <c r="G45" s="918"/>
      <c r="H45" s="918"/>
      <c r="I45" s="918"/>
      <c r="J45" s="918"/>
      <c r="K45" s="918"/>
      <c r="L45" s="918"/>
      <c r="X45" s="384"/>
      <c r="Y45" s="384"/>
    </row>
    <row r="46" spans="1:25" ht="18" x14ac:dyDescent="0.25">
      <c r="A46" s="921"/>
      <c r="B46" s="921"/>
      <c r="C46" s="918"/>
      <c r="D46" s="918"/>
      <c r="E46" s="918"/>
      <c r="F46" s="918"/>
      <c r="G46" s="918"/>
      <c r="H46" s="918"/>
      <c r="I46" s="918"/>
      <c r="J46" s="918"/>
      <c r="K46" s="918"/>
      <c r="L46" s="918"/>
    </row>
    <row r="47" spans="1:25" ht="18" x14ac:dyDescent="0.25">
      <c r="A47" s="921"/>
      <c r="B47" s="921"/>
      <c r="C47" s="918"/>
      <c r="D47" s="918"/>
      <c r="E47" s="918"/>
      <c r="F47" s="918"/>
      <c r="G47" s="918"/>
      <c r="H47" s="918"/>
      <c r="I47" s="918"/>
      <c r="J47" s="918"/>
      <c r="K47" s="918"/>
      <c r="L47" s="918"/>
    </row>
    <row r="48" spans="1:25" ht="18" x14ac:dyDescent="0.25">
      <c r="A48" s="921"/>
      <c r="B48" s="921"/>
      <c r="C48" s="922"/>
      <c r="D48" s="922"/>
      <c r="E48" s="922"/>
      <c r="F48" s="918"/>
      <c r="G48" s="918"/>
      <c r="H48" s="918"/>
      <c r="I48" s="918"/>
      <c r="J48" s="918"/>
      <c r="K48" s="918"/>
      <c r="L48" s="918"/>
      <c r="X48" s="384"/>
      <c r="Y48" s="384"/>
    </row>
    <row r="49" spans="1:25" x14ac:dyDescent="0.2">
      <c r="A49" s="918"/>
      <c r="B49" s="925"/>
      <c r="C49" s="918"/>
      <c r="D49" s="918"/>
      <c r="E49" s="918"/>
      <c r="F49" s="918"/>
      <c r="G49" s="918"/>
      <c r="H49" s="918"/>
      <c r="I49" s="918"/>
      <c r="J49" s="918"/>
      <c r="K49" s="918"/>
      <c r="L49" s="918"/>
    </row>
    <row r="50" spans="1:25" ht="18" x14ac:dyDescent="0.25">
      <c r="A50" s="949"/>
      <c r="B50" s="950"/>
      <c r="C50" s="922"/>
      <c r="D50" s="922"/>
      <c r="E50" s="922"/>
      <c r="F50" s="918"/>
      <c r="G50" s="918"/>
      <c r="H50" s="918"/>
      <c r="I50" s="918"/>
      <c r="J50" s="918"/>
      <c r="K50" s="918"/>
      <c r="L50" s="918"/>
      <c r="X50" s="384"/>
      <c r="Y50" s="384"/>
    </row>
    <row r="51" spans="1:25" ht="15.75" x14ac:dyDescent="0.25">
      <c r="A51" s="934"/>
      <c r="B51" s="917"/>
      <c r="C51" s="918"/>
      <c r="D51" s="918"/>
      <c r="E51" s="918"/>
      <c r="F51" s="918"/>
      <c r="G51" s="918"/>
      <c r="H51" s="918"/>
      <c r="I51" s="918"/>
      <c r="J51" s="918"/>
      <c r="K51" s="918"/>
      <c r="L51" s="918"/>
    </row>
    <row r="52" spans="1:25" x14ac:dyDescent="0.2">
      <c r="A52" s="935" t="s">
        <v>72</v>
      </c>
      <c r="B52" s="917"/>
      <c r="C52" s="918"/>
      <c r="D52" s="918"/>
      <c r="E52" s="918"/>
      <c r="F52" s="918"/>
      <c r="G52" s="918"/>
      <c r="H52" s="918"/>
      <c r="I52" s="918"/>
      <c r="J52" s="918"/>
      <c r="K52" s="918"/>
      <c r="L52" s="918"/>
    </row>
    <row r="53" spans="1:25" x14ac:dyDescent="0.2">
      <c r="A53" s="918" t="s">
        <v>20</v>
      </c>
      <c r="B53" s="917"/>
      <c r="C53" s="918"/>
      <c r="D53" s="918"/>
      <c r="E53" s="918"/>
      <c r="F53" s="918"/>
      <c r="G53" s="918"/>
      <c r="H53" s="918"/>
      <c r="I53" s="918"/>
      <c r="J53" s="918"/>
      <c r="K53" s="918"/>
      <c r="L53" s="918"/>
    </row>
    <row r="54" spans="1:25" x14ac:dyDescent="0.2">
      <c r="A54" s="918" t="s">
        <v>2</v>
      </c>
      <c r="B54" s="917"/>
      <c r="C54" s="918"/>
      <c r="D54" s="918"/>
      <c r="E54" s="918"/>
      <c r="F54" s="918"/>
      <c r="G54" s="918"/>
      <c r="H54" s="918"/>
      <c r="I54" s="918"/>
      <c r="J54" s="918"/>
      <c r="K54" s="918"/>
      <c r="L54" s="918"/>
    </row>
    <row r="55" spans="1:25" ht="15.75" x14ac:dyDescent="0.25">
      <c r="A55" s="934"/>
      <c r="B55" s="917"/>
      <c r="C55" s="918"/>
      <c r="D55" s="918"/>
      <c r="E55" s="918"/>
      <c r="F55" s="918"/>
      <c r="G55" s="918"/>
      <c r="H55" s="918"/>
      <c r="I55" s="918"/>
      <c r="J55" s="918"/>
      <c r="K55" s="918"/>
      <c r="L55" s="918"/>
    </row>
    <row r="56" spans="1:25" ht="18" x14ac:dyDescent="0.25">
      <c r="A56" s="936" t="str">
        <f>H10</f>
        <v>Studiengang  MDHE</v>
      </c>
      <c r="B56" s="923"/>
      <c r="C56" s="923"/>
      <c r="D56" s="923"/>
      <c r="E56" s="923"/>
      <c r="F56" s="918"/>
      <c r="G56" s="918"/>
      <c r="H56" s="918"/>
      <c r="I56" s="924"/>
      <c r="J56" s="924"/>
      <c r="K56" s="918"/>
      <c r="L56" s="918"/>
    </row>
    <row r="57" spans="1:25" ht="16.5" thickBot="1" x14ac:dyDescent="0.3">
      <c r="A57" s="918"/>
      <c r="B57" s="925"/>
      <c r="C57" s="918"/>
      <c r="D57" s="918"/>
      <c r="E57" s="918"/>
      <c r="F57" s="918"/>
      <c r="G57" s="918"/>
      <c r="H57" s="918"/>
      <c r="I57" s="926"/>
      <c r="J57" s="926"/>
      <c r="K57" s="918"/>
      <c r="L57" s="918"/>
    </row>
    <row r="58" spans="1:25" ht="16.5" thickBot="1" x14ac:dyDescent="0.3">
      <c r="A58" s="937" t="s">
        <v>52</v>
      </c>
      <c r="B58" s="927" t="s">
        <v>53</v>
      </c>
      <c r="C58" s="928" t="s">
        <v>56</v>
      </c>
      <c r="D58" s="929"/>
      <c r="E58" s="929"/>
      <c r="F58" s="929"/>
      <c r="G58" s="929"/>
      <c r="H58" s="929"/>
      <c r="I58" s="929"/>
      <c r="J58" s="930"/>
      <c r="K58" s="918"/>
      <c r="L58" s="918" t="s">
        <v>0</v>
      </c>
    </row>
    <row r="59" spans="1:25" ht="16.5" thickBot="1" x14ac:dyDescent="0.3">
      <c r="A59" s="938"/>
      <c r="B59" s="931"/>
      <c r="C59" s="932"/>
      <c r="D59" s="929"/>
      <c r="E59" s="929"/>
      <c r="F59" s="929"/>
      <c r="G59" s="929"/>
      <c r="H59" s="929"/>
      <c r="I59" s="929"/>
      <c r="J59" s="930"/>
      <c r="K59" s="918"/>
      <c r="L59" s="918"/>
    </row>
    <row r="60" spans="1:25" ht="16.5" thickBot="1" x14ac:dyDescent="0.3">
      <c r="A60" s="938"/>
      <c r="B60" s="931"/>
      <c r="C60" s="932"/>
      <c r="D60" s="929"/>
      <c r="E60" s="929"/>
      <c r="F60" s="929"/>
      <c r="G60" s="929"/>
      <c r="H60" s="929"/>
      <c r="I60" s="929"/>
      <c r="J60" s="930"/>
      <c r="K60" s="918"/>
      <c r="L60" s="918"/>
    </row>
    <row r="61" spans="1:25" ht="16.5" thickBot="1" x14ac:dyDescent="0.3">
      <c r="A61" s="938"/>
      <c r="B61" s="931"/>
      <c r="C61" s="932"/>
      <c r="D61" s="929"/>
      <c r="E61" s="929"/>
      <c r="F61" s="929"/>
      <c r="G61" s="929"/>
      <c r="H61" s="929"/>
      <c r="I61" s="929"/>
      <c r="J61" s="930"/>
      <c r="K61" s="918"/>
      <c r="L61" s="918"/>
    </row>
    <row r="62" spans="1:25" ht="16.5" thickBot="1" x14ac:dyDescent="0.3">
      <c r="A62" s="938"/>
      <c r="B62" s="931"/>
      <c r="C62" s="932"/>
      <c r="D62" s="929"/>
      <c r="E62" s="929"/>
      <c r="F62" s="929"/>
      <c r="G62" s="929"/>
      <c r="H62" s="929"/>
      <c r="I62" s="929"/>
      <c r="J62" s="930"/>
      <c r="K62" s="918"/>
      <c r="L62" s="918"/>
    </row>
    <row r="63" spans="1:25" x14ac:dyDescent="0.2">
      <c r="A63" s="918"/>
      <c r="B63" s="925"/>
      <c r="C63" s="918"/>
      <c r="D63" s="918"/>
      <c r="E63" s="918"/>
      <c r="F63" s="918"/>
      <c r="G63" s="918"/>
      <c r="H63" s="918"/>
      <c r="I63" s="918"/>
      <c r="J63" s="918"/>
      <c r="K63" s="918"/>
      <c r="L63" s="918"/>
    </row>
    <row r="64" spans="1:25" x14ac:dyDescent="0.2">
      <c r="A64" s="918" t="s">
        <v>57</v>
      </c>
      <c r="B64" s="925"/>
      <c r="C64" s="918"/>
      <c r="D64" s="918"/>
      <c r="E64" s="918"/>
      <c r="F64" s="918"/>
      <c r="G64" s="918"/>
      <c r="H64" s="918"/>
      <c r="I64" s="918"/>
      <c r="J64" s="918"/>
      <c r="K64" s="918"/>
      <c r="L64" s="918"/>
    </row>
    <row r="65" spans="1:12" x14ac:dyDescent="0.2">
      <c r="A65" s="918" t="s">
        <v>233</v>
      </c>
      <c r="B65" s="925"/>
      <c r="C65" s="918"/>
      <c r="D65" s="918"/>
      <c r="E65" s="918"/>
      <c r="F65" s="918"/>
      <c r="G65" s="918"/>
      <c r="H65" s="918"/>
      <c r="I65" s="918"/>
      <c r="J65" s="918"/>
      <c r="K65" s="918"/>
      <c r="L65" s="918"/>
    </row>
    <row r="66" spans="1:12" x14ac:dyDescent="0.2">
      <c r="A66" s="918"/>
      <c r="B66" s="925"/>
      <c r="C66" s="918"/>
      <c r="D66" s="918"/>
      <c r="E66" s="918"/>
      <c r="F66" s="918"/>
      <c r="G66" s="918"/>
      <c r="H66" s="918"/>
      <c r="I66" s="918"/>
      <c r="J66" s="918"/>
      <c r="K66" s="918"/>
      <c r="L66" s="918"/>
    </row>
    <row r="67" spans="1:12" x14ac:dyDescent="0.2">
      <c r="A67" s="918"/>
      <c r="B67" s="925"/>
      <c r="C67" s="918"/>
      <c r="D67" s="918"/>
      <c r="E67" s="918"/>
      <c r="F67" s="918"/>
      <c r="G67" s="918"/>
      <c r="H67" s="918"/>
      <c r="I67" s="918"/>
      <c r="J67" s="918"/>
      <c r="K67" s="918"/>
      <c r="L67" s="918"/>
    </row>
    <row r="68" spans="1:12" ht="15.75" customHeight="1" x14ac:dyDescent="0.2">
      <c r="A68" s="939" t="s">
        <v>58</v>
      </c>
      <c r="B68" s="970">
        <f>Termine!H1</f>
        <v>45352</v>
      </c>
      <c r="C68" s="971"/>
      <c r="D68" s="971"/>
      <c r="E68" s="918"/>
      <c r="F68" s="918"/>
      <c r="G68" s="918"/>
      <c r="H68" s="918"/>
      <c r="I68" s="918"/>
      <c r="J68" s="918"/>
      <c r="K68" s="918"/>
      <c r="L68" s="918"/>
    </row>
    <row r="69" spans="1:12" x14ac:dyDescent="0.2">
      <c r="A69" s="918"/>
      <c r="B69" s="925"/>
      <c r="C69" s="918"/>
      <c r="D69" s="918"/>
      <c r="E69" s="918"/>
      <c r="F69" s="918"/>
      <c r="G69" s="918"/>
      <c r="H69" s="918"/>
      <c r="I69" s="918"/>
      <c r="J69" s="918"/>
      <c r="K69" s="918"/>
      <c r="L69" s="918"/>
    </row>
    <row r="70" spans="1:12" x14ac:dyDescent="0.2">
      <c r="A70" s="918"/>
      <c r="B70" s="925"/>
      <c r="C70" s="918"/>
      <c r="D70" s="918"/>
      <c r="E70" s="918"/>
      <c r="F70" s="918"/>
      <c r="G70" s="918"/>
      <c r="H70" s="918"/>
      <c r="I70" s="918"/>
      <c r="J70" s="918"/>
      <c r="K70" s="918"/>
      <c r="L70" s="918"/>
    </row>
    <row r="71" spans="1:12" x14ac:dyDescent="0.2">
      <c r="A71" s="918"/>
      <c r="B71" s="925"/>
      <c r="C71" s="918"/>
      <c r="D71" s="918"/>
      <c r="E71" s="918"/>
      <c r="F71" s="918"/>
      <c r="G71" s="918"/>
      <c r="H71" s="918"/>
      <c r="I71" s="918"/>
      <c r="J71" s="918"/>
      <c r="K71" s="918"/>
      <c r="L71" s="918"/>
    </row>
    <row r="72" spans="1:12" x14ac:dyDescent="0.2">
      <c r="A72" s="918"/>
      <c r="B72" s="925"/>
      <c r="C72" s="918"/>
      <c r="D72" s="918"/>
      <c r="E72" s="918"/>
      <c r="F72" s="918"/>
      <c r="G72" s="918"/>
      <c r="H72" s="918"/>
      <c r="I72" s="918"/>
      <c r="J72" s="918"/>
      <c r="K72" s="918"/>
      <c r="L72" s="918"/>
    </row>
  </sheetData>
  <mergeCells count="2">
    <mergeCell ref="B68:D68"/>
    <mergeCell ref="R1:V1"/>
  </mergeCells>
  <pageMargins left="0.78749999999999998" right="0.78749999999999998" top="0.98402777777777772" bottom="0.98402777777777772" header="0.51180555555555551" footer="0.51180555555555551"/>
  <pageSetup paperSize="9" scale="71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65"/>
  <sheetViews>
    <sheetView workbookViewId="0">
      <selection activeCell="B17" sqref="B17:V18"/>
    </sheetView>
  </sheetViews>
  <sheetFormatPr baseColWidth="10" defaultColWidth="10.375" defaultRowHeight="15" x14ac:dyDescent="0.2"/>
  <cols>
    <col min="1" max="1" width="41.625" style="485" customWidth="1"/>
    <col min="2" max="2" width="5.125" style="389" customWidth="1"/>
    <col min="3" max="7" width="5.125" style="485" customWidth="1"/>
    <col min="8" max="8" width="4.875" style="485" customWidth="1"/>
    <col min="9" max="9" width="6.125" style="485" customWidth="1"/>
    <col min="10" max="10" width="5.25" style="485" customWidth="1"/>
    <col min="11" max="13" width="4.375" style="485" customWidth="1"/>
    <col min="14" max="14" width="8.625" style="485" customWidth="1"/>
    <col min="15" max="17" width="4.375" style="485" customWidth="1"/>
    <col min="18" max="18" width="9.5" style="485" customWidth="1"/>
    <col min="19" max="21" width="4.375" style="485" customWidth="1"/>
    <col min="22" max="22" width="6.625" style="485" customWidth="1"/>
    <col min="23" max="25" width="4.375" style="485" customWidth="1"/>
    <col min="26" max="26" width="8.625" style="485" customWidth="1"/>
    <col min="27" max="28" width="5.75" style="485" customWidth="1"/>
    <col min="29" max="16384" width="10.375" style="485"/>
  </cols>
  <sheetData>
    <row r="1" spans="1:23" ht="15.75" x14ac:dyDescent="0.25">
      <c r="A1" s="483" t="s">
        <v>22</v>
      </c>
      <c r="B1" s="390"/>
      <c r="Q1" s="386" t="s">
        <v>62</v>
      </c>
      <c r="R1" s="968">
        <v>45352</v>
      </c>
      <c r="S1" s="969"/>
      <c r="T1" s="969"/>
      <c r="U1" s="969"/>
      <c r="V1" s="969"/>
    </row>
    <row r="2" spans="1:23" x14ac:dyDescent="0.2">
      <c r="A2" s="483" t="s">
        <v>59</v>
      </c>
      <c r="B2" s="390"/>
      <c r="Q2" s="386"/>
      <c r="R2" s="391"/>
    </row>
    <row r="3" spans="1:23" x14ac:dyDescent="0.2">
      <c r="A3" s="567" t="s">
        <v>202</v>
      </c>
      <c r="J3" s="392" t="s">
        <v>0</v>
      </c>
    </row>
    <row r="4" spans="1:23" x14ac:dyDescent="0.2">
      <c r="A4" s="485" t="s">
        <v>2</v>
      </c>
    </row>
    <row r="7" spans="1:23" ht="35.25" x14ac:dyDescent="0.5">
      <c r="A7" s="418" t="s">
        <v>23</v>
      </c>
    </row>
    <row r="8" spans="1:23" s="421" customFormat="1" ht="26.25" x14ac:dyDescent="0.4">
      <c r="A8" s="419"/>
      <c r="B8" s="420"/>
    </row>
    <row r="9" spans="1:23" s="423" customFormat="1" ht="18.75" customHeight="1" x14ac:dyDescent="0.35">
      <c r="A9" s="488" t="str">
        <f>Termine!C9</f>
        <v>Sommersemester 2024</v>
      </c>
      <c r="B9" s="422"/>
    </row>
    <row r="10" spans="1:23" s="425" customFormat="1" ht="60" x14ac:dyDescent="0.8">
      <c r="A10" s="483"/>
      <c r="B10" s="424"/>
      <c r="D10" s="426"/>
      <c r="H10" s="471" t="s">
        <v>591</v>
      </c>
    </row>
    <row r="11" spans="1:23" x14ac:dyDescent="0.2">
      <c r="A11" s="427" t="s">
        <v>149</v>
      </c>
      <c r="B11" s="489" t="s">
        <v>593</v>
      </c>
      <c r="C11" s="489"/>
      <c r="D11" s="398"/>
      <c r="E11" s="667"/>
      <c r="F11" s="667"/>
      <c r="G11" s="667"/>
      <c r="H11" s="667"/>
      <c r="I11" s="667"/>
      <c r="J11" s="667"/>
      <c r="K11" s="667"/>
      <c r="L11" s="667"/>
      <c r="M11" s="667"/>
      <c r="N11" s="667"/>
      <c r="O11" s="748"/>
      <c r="P11" s="748"/>
      <c r="Q11" s="748"/>
      <c r="R11" s="748"/>
      <c r="S11" s="486"/>
      <c r="T11" s="486"/>
      <c r="U11" s="486"/>
      <c r="V11" s="486"/>
      <c r="W11" s="486"/>
    </row>
    <row r="12" spans="1:23" x14ac:dyDescent="0.2">
      <c r="A12" s="427"/>
      <c r="B12" s="489"/>
      <c r="C12" s="489"/>
      <c r="D12" s="398"/>
      <c r="E12" s="489"/>
      <c r="F12" s="489"/>
      <c r="G12" s="489"/>
      <c r="H12" s="489"/>
      <c r="I12" s="489"/>
      <c r="J12" s="489"/>
      <c r="K12" s="489"/>
      <c r="L12" s="489"/>
      <c r="M12" s="489"/>
      <c r="N12" s="489"/>
      <c r="O12" s="486"/>
      <c r="P12" s="486"/>
      <c r="Q12" s="486"/>
      <c r="R12" s="486"/>
      <c r="S12" s="486"/>
      <c r="T12" s="486"/>
      <c r="U12" s="486"/>
      <c r="V12" s="486"/>
      <c r="W12" s="486"/>
    </row>
    <row r="13" spans="1:23" ht="15.75" x14ac:dyDescent="0.25">
      <c r="A13" s="487"/>
      <c r="B13" s="489"/>
      <c r="C13" s="489"/>
      <c r="D13" s="493"/>
      <c r="E13" s="489"/>
      <c r="F13" s="489"/>
      <c r="G13" s="489"/>
      <c r="H13" s="493"/>
      <c r="I13" s="489"/>
      <c r="J13" s="489"/>
      <c r="K13" s="489"/>
      <c r="L13" s="489"/>
      <c r="M13" s="489"/>
      <c r="N13" s="489"/>
      <c r="O13" s="486"/>
      <c r="P13" s="486"/>
      <c r="Q13" s="486"/>
      <c r="R13" s="486"/>
      <c r="S13" s="486"/>
      <c r="T13" s="486"/>
      <c r="U13" s="486"/>
      <c r="V13" s="486"/>
      <c r="W13" s="486"/>
    </row>
    <row r="14" spans="1:23" ht="15.75" x14ac:dyDescent="0.25">
      <c r="A14" s="488" t="s">
        <v>14</v>
      </c>
      <c r="B14" s="489"/>
      <c r="C14" s="486"/>
      <c r="D14" s="486"/>
      <c r="E14" s="486"/>
      <c r="F14" s="486"/>
      <c r="G14" s="486"/>
      <c r="H14" s="486"/>
      <c r="I14" s="486"/>
      <c r="J14" s="486"/>
      <c r="K14" s="486"/>
      <c r="L14" s="486"/>
      <c r="M14" s="486"/>
      <c r="N14" s="486"/>
      <c r="O14" s="486"/>
      <c r="P14" s="486"/>
      <c r="Q14" s="486"/>
      <c r="R14" s="486"/>
      <c r="S14" s="486"/>
      <c r="T14" s="486"/>
      <c r="U14" s="486"/>
      <c r="V14" s="486"/>
      <c r="W14" s="486"/>
    </row>
    <row r="15" spans="1:23" ht="15.75" x14ac:dyDescent="0.25">
      <c r="A15" s="488"/>
      <c r="B15" s="489"/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6"/>
      <c r="N15" s="486"/>
      <c r="O15" s="486"/>
      <c r="P15" s="486"/>
      <c r="Q15" s="486"/>
      <c r="R15" s="486"/>
      <c r="S15" s="486"/>
      <c r="T15" s="486"/>
      <c r="U15" s="486"/>
      <c r="V15" s="486"/>
      <c r="W15" s="486"/>
    </row>
    <row r="16" spans="1:23" s="425" customFormat="1" ht="18" x14ac:dyDescent="0.25">
      <c r="B16" s="749" t="s">
        <v>15</v>
      </c>
      <c r="C16" s="750" t="s">
        <v>16</v>
      </c>
      <c r="D16" s="751"/>
      <c r="E16" s="751"/>
      <c r="F16" s="751"/>
      <c r="G16" s="751"/>
      <c r="H16" s="751"/>
      <c r="I16" s="751"/>
      <c r="J16" s="751"/>
      <c r="K16" s="751"/>
      <c r="L16" s="751"/>
      <c r="M16" s="750" t="s">
        <v>17</v>
      </c>
      <c r="N16" s="751"/>
      <c r="O16" s="752"/>
      <c r="P16" s="753" t="s">
        <v>150</v>
      </c>
      <c r="Q16" s="754"/>
      <c r="R16" s="754"/>
      <c r="S16" s="754"/>
      <c r="T16" s="754"/>
      <c r="U16" s="754"/>
      <c r="V16" s="755"/>
      <c r="W16" s="494"/>
    </row>
    <row r="17" spans="1:23" ht="15.75" x14ac:dyDescent="0.25">
      <c r="A17" s="487"/>
      <c r="B17" s="541">
        <v>111</v>
      </c>
      <c r="C17" s="539" t="s">
        <v>151</v>
      </c>
      <c r="D17" s="537"/>
      <c r="E17" s="537"/>
      <c r="F17" s="537"/>
      <c r="G17" s="537"/>
      <c r="H17" s="537"/>
      <c r="I17" s="537"/>
      <c r="J17" s="537"/>
      <c r="K17" s="542"/>
      <c r="L17" s="537"/>
      <c r="M17" s="536"/>
      <c r="N17" s="537" t="s">
        <v>101</v>
      </c>
      <c r="O17" s="538"/>
      <c r="P17" s="537" t="s">
        <v>315</v>
      </c>
      <c r="Q17" s="537"/>
      <c r="R17" s="537"/>
      <c r="S17" s="537"/>
      <c r="T17" s="537"/>
      <c r="U17" s="537"/>
      <c r="V17" s="543"/>
      <c r="W17" s="486"/>
    </row>
    <row r="18" spans="1:23" ht="15.75" x14ac:dyDescent="0.25">
      <c r="A18" s="487"/>
      <c r="B18" s="541">
        <v>112</v>
      </c>
      <c r="C18" s="539" t="s">
        <v>152</v>
      </c>
      <c r="D18" s="537"/>
      <c r="E18" s="537"/>
      <c r="F18" s="537"/>
      <c r="G18" s="537"/>
      <c r="H18" s="537"/>
      <c r="I18" s="537"/>
      <c r="J18" s="537"/>
      <c r="K18" s="542"/>
      <c r="L18" s="537"/>
      <c r="M18" s="536"/>
      <c r="N18" s="537" t="s">
        <v>101</v>
      </c>
      <c r="O18" s="538"/>
      <c r="P18" s="537" t="s">
        <v>315</v>
      </c>
      <c r="Q18" s="537"/>
      <c r="R18" s="537"/>
      <c r="S18" s="537"/>
      <c r="T18" s="537"/>
      <c r="U18" s="537"/>
      <c r="V18" s="543"/>
      <c r="W18" s="486"/>
    </row>
    <row r="19" spans="1:23" ht="15.75" x14ac:dyDescent="0.25">
      <c r="A19" s="487" t="s">
        <v>18</v>
      </c>
      <c r="B19" s="489"/>
      <c r="C19" s="486"/>
      <c r="D19" s="486"/>
      <c r="E19" s="486"/>
      <c r="F19" s="486"/>
      <c r="G19" s="486"/>
      <c r="H19" s="486"/>
      <c r="I19" s="486"/>
      <c r="J19" s="486"/>
      <c r="K19" s="486"/>
      <c r="L19" s="486"/>
      <c r="M19" s="486"/>
      <c r="N19" s="486"/>
      <c r="O19" s="486"/>
      <c r="P19" s="486"/>
      <c r="Q19" s="486"/>
      <c r="R19" s="486"/>
      <c r="S19" s="486"/>
      <c r="T19" s="486"/>
      <c r="U19" s="486"/>
      <c r="V19" s="486"/>
      <c r="W19" s="486"/>
    </row>
    <row r="20" spans="1:23" ht="15.75" x14ac:dyDescent="0.25">
      <c r="A20" s="487"/>
      <c r="B20" s="485"/>
    </row>
    <row r="21" spans="1:23" ht="15.75" x14ac:dyDescent="0.25">
      <c r="A21" s="487"/>
      <c r="B21" s="485"/>
    </row>
    <row r="22" spans="1:23" ht="15.75" x14ac:dyDescent="0.25">
      <c r="A22" s="487"/>
      <c r="B22" s="485"/>
    </row>
    <row r="23" spans="1:23" x14ac:dyDescent="0.2">
      <c r="A23" s="404"/>
      <c r="B23" s="484"/>
      <c r="D23" s="485" t="s">
        <v>0</v>
      </c>
    </row>
    <row r="24" spans="1:23" ht="15.75" x14ac:dyDescent="0.25">
      <c r="A24" s="405" t="s">
        <v>19</v>
      </c>
      <c r="B24" s="406">
        <v>1</v>
      </c>
      <c r="C24" s="406">
        <v>2</v>
      </c>
      <c r="D24" s="406">
        <v>3</v>
      </c>
    </row>
    <row r="25" spans="1:23" ht="18" x14ac:dyDescent="0.25">
      <c r="A25" s="473" t="s">
        <v>133</v>
      </c>
      <c r="B25" s="459" t="s">
        <v>134</v>
      </c>
    </row>
    <row r="26" spans="1:23" ht="18" x14ac:dyDescent="0.25">
      <c r="A26" s="491" t="s">
        <v>626</v>
      </c>
      <c r="B26" s="410">
        <v>111</v>
      </c>
      <c r="C26" s="410"/>
      <c r="D26" s="410"/>
      <c r="T26" s="384"/>
      <c r="U26" s="384"/>
    </row>
    <row r="27" spans="1:23" ht="18" x14ac:dyDescent="0.25">
      <c r="A27" s="409" t="s">
        <v>628</v>
      </c>
      <c r="B27" s="410"/>
      <c r="C27" s="410">
        <v>111</v>
      </c>
      <c r="D27" s="410"/>
    </row>
    <row r="28" spans="1:23" ht="18" x14ac:dyDescent="0.25">
      <c r="A28" s="409" t="s">
        <v>627</v>
      </c>
      <c r="B28" s="410"/>
      <c r="C28" s="410"/>
      <c r="D28" s="410">
        <v>111</v>
      </c>
    </row>
    <row r="29" spans="1:23" ht="18" x14ac:dyDescent="0.25">
      <c r="A29" s="409" t="s">
        <v>629</v>
      </c>
      <c r="B29" s="410">
        <v>112</v>
      </c>
      <c r="C29" s="410"/>
      <c r="D29" s="410"/>
    </row>
    <row r="30" spans="1:23" ht="18" x14ac:dyDescent="0.25">
      <c r="A30" s="409" t="s">
        <v>631</v>
      </c>
      <c r="B30" s="410"/>
      <c r="C30" s="410">
        <v>112</v>
      </c>
      <c r="D30" s="410"/>
    </row>
    <row r="31" spans="1:23" ht="18" x14ac:dyDescent="0.25">
      <c r="A31" s="409" t="s">
        <v>632</v>
      </c>
      <c r="B31" s="410"/>
      <c r="C31" s="410"/>
      <c r="D31" s="410">
        <v>112</v>
      </c>
    </row>
    <row r="32" spans="1:23" ht="15.75" x14ac:dyDescent="0.25">
      <c r="A32" s="411"/>
      <c r="B32" s="484"/>
    </row>
    <row r="33" spans="1:10" x14ac:dyDescent="0.2">
      <c r="A33" s="412" t="s">
        <v>72</v>
      </c>
      <c r="B33" s="484"/>
    </row>
    <row r="34" spans="1:10" x14ac:dyDescent="0.2">
      <c r="A34" s="485" t="s">
        <v>20</v>
      </c>
      <c r="B34" s="484"/>
    </row>
    <row r="35" spans="1:10" x14ac:dyDescent="0.2">
      <c r="A35" s="485" t="s">
        <v>2</v>
      </c>
      <c r="B35" s="484"/>
    </row>
    <row r="36" spans="1:10" ht="15.75" x14ac:dyDescent="0.25">
      <c r="A36" s="411"/>
      <c r="B36" s="484"/>
    </row>
    <row r="39" spans="1:10" x14ac:dyDescent="0.2">
      <c r="A39" s="414"/>
      <c r="B39" s="430"/>
      <c r="C39" s="430"/>
      <c r="D39" s="430"/>
      <c r="E39" s="429"/>
      <c r="F39" s="429"/>
      <c r="G39" s="429"/>
      <c r="H39" s="429"/>
      <c r="I39" s="429"/>
      <c r="J39" s="429"/>
    </row>
    <row r="40" spans="1:10" x14ac:dyDescent="0.2">
      <c r="A40" s="452" t="s">
        <v>21</v>
      </c>
      <c r="B40" s="413"/>
      <c r="C40" s="414"/>
      <c r="D40" s="414"/>
    </row>
    <row r="41" spans="1:10" x14ac:dyDescent="0.2">
      <c r="A41" s="414"/>
      <c r="B41" s="431"/>
      <c r="C41" s="431"/>
      <c r="D41" s="431"/>
      <c r="E41" s="415"/>
    </row>
    <row r="42" spans="1:10" ht="18" x14ac:dyDescent="0.25">
      <c r="A42" s="425" t="str">
        <f>H10</f>
        <v>Studiengang  MEb21/K-MEb20</v>
      </c>
      <c r="B42" s="431"/>
      <c r="C42" s="431"/>
      <c r="D42" s="431"/>
      <c r="E42" s="415"/>
    </row>
    <row r="44" spans="1:10" ht="16.5" thickBot="1" x14ac:dyDescent="0.3">
      <c r="A44" s="455" t="s">
        <v>52</v>
      </c>
      <c r="B44" s="462" t="s">
        <v>153</v>
      </c>
      <c r="C44" s="462" t="s">
        <v>56</v>
      </c>
      <c r="D44" s="457"/>
      <c r="E44" s="457"/>
      <c r="F44" s="457"/>
      <c r="G44" s="457"/>
      <c r="H44" s="457"/>
      <c r="I44" s="457"/>
      <c r="J44" s="458"/>
    </row>
    <row r="45" spans="1:10" ht="16.5" thickBot="1" x14ac:dyDescent="0.3">
      <c r="A45" s="455"/>
      <c r="B45" s="462">
        <v>1</v>
      </c>
      <c r="C45" s="462"/>
      <c r="D45" s="457"/>
      <c r="E45" s="457"/>
      <c r="F45" s="457"/>
      <c r="G45" s="457"/>
      <c r="H45" s="457"/>
      <c r="I45" s="457"/>
      <c r="J45" s="458"/>
    </row>
    <row r="46" spans="1:10" ht="16.5" thickBot="1" x14ac:dyDescent="0.3">
      <c r="A46" s="455"/>
      <c r="B46" s="462">
        <v>1</v>
      </c>
      <c r="C46" s="462"/>
      <c r="D46" s="457"/>
      <c r="E46" s="457"/>
      <c r="F46" s="457"/>
      <c r="G46" s="457"/>
      <c r="H46" s="457"/>
      <c r="I46" s="457"/>
      <c r="J46" s="458"/>
    </row>
    <row r="47" spans="1:10" ht="16.5" thickBot="1" x14ac:dyDescent="0.3">
      <c r="A47" s="455"/>
      <c r="B47" s="462">
        <v>1</v>
      </c>
      <c r="C47" s="462"/>
      <c r="D47" s="457"/>
      <c r="E47" s="457"/>
      <c r="F47" s="457"/>
      <c r="G47" s="457"/>
      <c r="H47" s="457"/>
      <c r="I47" s="457"/>
      <c r="J47" s="458"/>
    </row>
    <row r="48" spans="1:10" ht="16.5" thickBot="1" x14ac:dyDescent="0.3">
      <c r="A48" s="455"/>
      <c r="B48" s="462">
        <v>1</v>
      </c>
      <c r="C48" s="462"/>
      <c r="D48" s="457"/>
      <c r="E48" s="457"/>
      <c r="F48" s="457"/>
      <c r="G48" s="457"/>
      <c r="H48" s="457"/>
      <c r="I48" s="457"/>
      <c r="J48" s="458"/>
    </row>
    <row r="49" spans="1:10" ht="16.5" thickBot="1" x14ac:dyDescent="0.3">
      <c r="A49" s="455"/>
      <c r="B49" s="462">
        <v>1</v>
      </c>
      <c r="C49" s="462"/>
      <c r="D49" s="457"/>
      <c r="E49" s="457"/>
      <c r="F49" s="457"/>
      <c r="G49" s="457"/>
      <c r="H49" s="457"/>
      <c r="I49" s="457"/>
      <c r="J49" s="458"/>
    </row>
    <row r="50" spans="1:10" ht="16.5" thickBot="1" x14ac:dyDescent="0.3">
      <c r="A50" s="455"/>
      <c r="B50" s="462">
        <v>2</v>
      </c>
      <c r="C50" s="462"/>
      <c r="D50" s="457"/>
      <c r="E50" s="457"/>
      <c r="F50" s="457"/>
      <c r="G50" s="457"/>
      <c r="H50" s="457"/>
      <c r="I50" s="457"/>
      <c r="J50" s="458"/>
    </row>
    <row r="51" spans="1:10" ht="16.5" thickBot="1" x14ac:dyDescent="0.3">
      <c r="A51" s="455"/>
      <c r="B51" s="462">
        <v>2</v>
      </c>
      <c r="C51" s="462"/>
      <c r="D51" s="457"/>
      <c r="E51" s="457"/>
      <c r="F51" s="457"/>
      <c r="G51" s="457"/>
      <c r="H51" s="457"/>
      <c r="I51" s="457"/>
      <c r="J51" s="458"/>
    </row>
    <row r="52" spans="1:10" ht="16.5" thickBot="1" x14ac:dyDescent="0.3">
      <c r="A52" s="558"/>
      <c r="B52" s="870">
        <v>2</v>
      </c>
      <c r="C52" s="462"/>
      <c r="D52" s="457"/>
      <c r="E52" s="457"/>
      <c r="F52" s="457"/>
      <c r="G52" s="457"/>
      <c r="H52" s="457"/>
      <c r="I52" s="457"/>
      <c r="J52" s="458"/>
    </row>
    <row r="53" spans="1:10" ht="16.5" thickBot="1" x14ac:dyDescent="0.3">
      <c r="A53" s="558"/>
      <c r="B53" s="870">
        <v>2</v>
      </c>
      <c r="C53" s="462"/>
      <c r="D53" s="457"/>
      <c r="E53" s="457"/>
      <c r="F53" s="457"/>
      <c r="G53" s="457"/>
      <c r="H53" s="457"/>
      <c r="I53" s="457"/>
      <c r="J53" s="458"/>
    </row>
    <row r="54" spans="1:10" ht="16.5" thickBot="1" x14ac:dyDescent="0.3">
      <c r="A54" s="558"/>
      <c r="B54" s="870">
        <v>2</v>
      </c>
      <c r="C54" s="462"/>
      <c r="D54" s="457"/>
      <c r="E54" s="457"/>
      <c r="F54" s="457"/>
      <c r="G54" s="457"/>
      <c r="H54" s="457"/>
      <c r="I54" s="457"/>
      <c r="J54" s="458"/>
    </row>
    <row r="55" spans="1:10" ht="16.5" thickBot="1" x14ac:dyDescent="0.3">
      <c r="A55" s="558"/>
      <c r="B55" s="870">
        <v>3</v>
      </c>
      <c r="C55" s="462"/>
      <c r="D55" s="457"/>
      <c r="E55" s="457"/>
      <c r="F55" s="457"/>
      <c r="G55" s="457"/>
      <c r="H55" s="457"/>
      <c r="I55" s="457"/>
      <c r="J55" s="458"/>
    </row>
    <row r="56" spans="1:10" ht="16.5" thickBot="1" x14ac:dyDescent="0.3">
      <c r="A56" s="558"/>
      <c r="B56" s="870">
        <v>3</v>
      </c>
      <c r="C56" s="462"/>
      <c r="D56" s="457"/>
      <c r="E56" s="457"/>
      <c r="F56" s="457"/>
      <c r="G56" s="457"/>
      <c r="H56" s="457"/>
      <c r="I56" s="457"/>
      <c r="J56" s="458"/>
    </row>
    <row r="57" spans="1:10" ht="16.5" thickBot="1" x14ac:dyDescent="0.3">
      <c r="A57" s="558"/>
      <c r="B57" s="870">
        <v>3</v>
      </c>
      <c r="C57" s="462"/>
      <c r="D57" s="457"/>
      <c r="E57" s="457"/>
      <c r="F57" s="457"/>
      <c r="G57" s="457"/>
      <c r="H57" s="457"/>
      <c r="I57" s="457"/>
      <c r="J57" s="458"/>
    </row>
    <row r="58" spans="1:10" ht="16.5" thickBot="1" x14ac:dyDescent="0.3">
      <c r="A58" s="558"/>
      <c r="B58" s="870">
        <v>3</v>
      </c>
      <c r="C58" s="462"/>
      <c r="D58" s="457"/>
      <c r="E58" s="457"/>
      <c r="F58" s="457"/>
      <c r="G58" s="457"/>
      <c r="H58" s="457"/>
      <c r="I58" s="457"/>
      <c r="J58" s="458"/>
    </row>
    <row r="59" spans="1:10" ht="16.5" thickBot="1" x14ac:dyDescent="0.3">
      <c r="A59" s="558"/>
      <c r="B59" s="870">
        <v>3</v>
      </c>
      <c r="C59" s="462"/>
      <c r="D59" s="457"/>
      <c r="E59" s="457"/>
      <c r="F59" s="457"/>
      <c r="G59" s="457"/>
      <c r="H59" s="457"/>
      <c r="I59" s="457"/>
      <c r="J59" s="458"/>
    </row>
    <row r="60" spans="1:10" x14ac:dyDescent="0.2">
      <c r="A60" s="485" t="s">
        <v>0</v>
      </c>
    </row>
    <row r="61" spans="1:10" x14ac:dyDescent="0.2">
      <c r="A61" s="485" t="s">
        <v>57</v>
      </c>
    </row>
    <row r="62" spans="1:10" x14ac:dyDescent="0.2">
      <c r="A62" s="485" t="s">
        <v>233</v>
      </c>
    </row>
    <row r="65" spans="1:4" ht="15.75" customHeight="1" x14ac:dyDescent="0.2">
      <c r="A65" s="386" t="s">
        <v>58</v>
      </c>
      <c r="B65" s="966">
        <f>Termine!H1</f>
        <v>45352</v>
      </c>
      <c r="C65" s="967"/>
      <c r="D65" s="967"/>
    </row>
  </sheetData>
  <mergeCells count="2">
    <mergeCell ref="R1:V1"/>
    <mergeCell ref="B65:D65"/>
  </mergeCells>
  <pageMargins left="0.78749999999999998" right="0.78749999999999998" top="0.98402777777777772" bottom="0.98402777777777772" header="0.51180555555555551" footer="0.51180555555555551"/>
  <pageSetup paperSize="9" scale="51" firstPageNumber="0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A53"/>
  <sheetViews>
    <sheetView topLeftCell="A4" workbookViewId="0">
      <selection activeCell="G19" sqref="G19"/>
    </sheetView>
  </sheetViews>
  <sheetFormatPr baseColWidth="10" defaultColWidth="10.375" defaultRowHeight="15" x14ac:dyDescent="0.2"/>
  <cols>
    <col min="1" max="1" width="41.625" style="388" customWidth="1"/>
    <col min="2" max="2" width="5.125" style="389" customWidth="1"/>
    <col min="3" max="7" width="5.125" style="388" customWidth="1"/>
    <col min="8" max="8" width="4.875" style="388" customWidth="1"/>
    <col min="9" max="9" width="6.125" style="388" customWidth="1"/>
    <col min="10" max="10" width="5.25" style="388" customWidth="1"/>
    <col min="11" max="13" width="4.375" style="388" customWidth="1"/>
    <col min="14" max="14" width="8.625" style="388" customWidth="1"/>
    <col min="15" max="17" width="4.375" style="388" customWidth="1"/>
    <col min="18" max="18" width="9.5" style="388" customWidth="1"/>
    <col min="19" max="21" width="4.375" style="388" customWidth="1"/>
    <col min="22" max="22" width="6.25" style="388" customWidth="1"/>
    <col min="23" max="25" width="4.375" style="388" customWidth="1"/>
    <col min="26" max="26" width="8.625" style="388" customWidth="1"/>
    <col min="27" max="28" width="5.75" style="388" customWidth="1"/>
    <col min="29" max="16384" width="10.375" style="388"/>
  </cols>
  <sheetData>
    <row r="1" spans="1:23" ht="15.75" x14ac:dyDescent="0.25">
      <c r="A1" s="385" t="s">
        <v>22</v>
      </c>
      <c r="B1" s="390"/>
      <c r="Q1" s="386" t="s">
        <v>62</v>
      </c>
      <c r="R1" s="968">
        <v>45352</v>
      </c>
      <c r="S1" s="969"/>
      <c r="T1" s="969"/>
      <c r="U1" s="969"/>
      <c r="V1" s="969"/>
    </row>
    <row r="2" spans="1:23" x14ac:dyDescent="0.2">
      <c r="A2" s="385" t="s">
        <v>59</v>
      </c>
      <c r="B2" s="390"/>
      <c r="Q2" s="386"/>
      <c r="R2" s="391"/>
    </row>
    <row r="3" spans="1:23" x14ac:dyDescent="0.2">
      <c r="A3" s="567" t="s">
        <v>202</v>
      </c>
      <c r="J3" s="392" t="s">
        <v>0</v>
      </c>
    </row>
    <row r="4" spans="1:23" x14ac:dyDescent="0.2">
      <c r="A4" s="388" t="s">
        <v>2</v>
      </c>
    </row>
    <row r="7" spans="1:23" ht="35.25" x14ac:dyDescent="0.5">
      <c r="A7" s="418" t="s">
        <v>23</v>
      </c>
    </row>
    <row r="8" spans="1:23" s="421" customFormat="1" ht="26.25" x14ac:dyDescent="0.4">
      <c r="A8" s="419"/>
      <c r="B8" s="420"/>
    </row>
    <row r="9" spans="1:23" s="423" customFormat="1" ht="18.75" customHeight="1" x14ac:dyDescent="0.35">
      <c r="A9" s="488" t="str">
        <f>Termine!C9</f>
        <v>Sommersemester 2024</v>
      </c>
      <c r="B9" s="422"/>
    </row>
    <row r="10" spans="1:23" s="425" customFormat="1" ht="60" x14ac:dyDescent="0.8">
      <c r="A10" s="385"/>
      <c r="B10" s="424"/>
      <c r="D10" s="426"/>
      <c r="H10" s="471" t="s">
        <v>592</v>
      </c>
    </row>
    <row r="11" spans="1:23" x14ac:dyDescent="0.2">
      <c r="A11" s="427" t="s">
        <v>149</v>
      </c>
      <c r="B11" s="489" t="s">
        <v>593</v>
      </c>
      <c r="C11" s="489"/>
      <c r="D11" s="398"/>
      <c r="E11" s="667"/>
      <c r="F11" s="667"/>
      <c r="G11" s="667"/>
      <c r="H11" s="667"/>
      <c r="I11" s="667"/>
      <c r="J11" s="667"/>
      <c r="K11" s="667"/>
      <c r="L11" s="667"/>
      <c r="M11" s="667"/>
      <c r="N11" s="667"/>
      <c r="O11" s="748"/>
      <c r="P11" s="748"/>
      <c r="Q11" s="748"/>
      <c r="R11" s="748"/>
      <c r="S11" s="486"/>
      <c r="T11" s="486"/>
      <c r="U11" s="486"/>
      <c r="V11" s="486"/>
      <c r="W11" s="486"/>
    </row>
    <row r="12" spans="1:23" x14ac:dyDescent="0.2">
      <c r="A12" s="427"/>
      <c r="B12" s="489"/>
      <c r="C12" s="489"/>
      <c r="D12" s="398"/>
      <c r="E12" s="489"/>
      <c r="F12" s="489"/>
      <c r="G12" s="489"/>
      <c r="H12" s="489"/>
      <c r="I12" s="489"/>
      <c r="J12" s="489"/>
      <c r="K12" s="489"/>
      <c r="L12" s="489"/>
      <c r="M12" s="489"/>
      <c r="N12" s="489"/>
      <c r="O12" s="486"/>
      <c r="P12" s="486"/>
      <c r="Q12" s="486"/>
      <c r="R12" s="486"/>
      <c r="S12" s="486"/>
      <c r="T12" s="486"/>
      <c r="U12" s="486"/>
      <c r="V12" s="486"/>
      <c r="W12" s="486"/>
    </row>
    <row r="13" spans="1:23" ht="15.75" x14ac:dyDescent="0.25">
      <c r="A13" s="393"/>
      <c r="B13" s="489"/>
      <c r="C13" s="489"/>
      <c r="D13" s="493"/>
      <c r="E13" s="489"/>
      <c r="F13" s="489"/>
      <c r="G13" s="489"/>
      <c r="H13" s="493"/>
      <c r="I13" s="489"/>
      <c r="J13" s="489"/>
      <c r="K13" s="489"/>
      <c r="L13" s="489"/>
      <c r="M13" s="489"/>
      <c r="N13" s="489"/>
      <c r="O13" s="486"/>
      <c r="P13" s="486"/>
      <c r="Q13" s="486"/>
      <c r="R13" s="486"/>
      <c r="S13" s="486"/>
      <c r="T13" s="486"/>
      <c r="U13" s="486"/>
      <c r="V13" s="486"/>
      <c r="W13" s="486"/>
    </row>
    <row r="14" spans="1:23" ht="15.75" x14ac:dyDescent="0.25">
      <c r="A14" s="394" t="s">
        <v>14</v>
      </c>
      <c r="B14" s="489"/>
      <c r="C14" s="486"/>
      <c r="D14" s="486"/>
      <c r="E14" s="486"/>
      <c r="F14" s="486"/>
      <c r="G14" s="486"/>
      <c r="H14" s="486"/>
      <c r="I14" s="486"/>
      <c r="J14" s="486"/>
      <c r="K14" s="486"/>
      <c r="L14" s="486"/>
      <c r="M14" s="486"/>
      <c r="N14" s="486"/>
      <c r="O14" s="486"/>
      <c r="P14" s="486"/>
      <c r="Q14" s="486"/>
      <c r="R14" s="486"/>
      <c r="S14" s="486"/>
      <c r="T14" s="486"/>
      <c r="U14" s="486"/>
      <c r="V14" s="486"/>
      <c r="W14" s="486"/>
    </row>
    <row r="15" spans="1:23" ht="15.75" x14ac:dyDescent="0.25">
      <c r="A15" s="394"/>
      <c r="B15" s="489"/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6"/>
      <c r="N15" s="486"/>
      <c r="O15" s="486"/>
      <c r="P15" s="486"/>
      <c r="Q15" s="486"/>
      <c r="R15" s="486"/>
      <c r="S15" s="486"/>
      <c r="T15" s="486"/>
      <c r="U15" s="486"/>
      <c r="V15" s="486"/>
      <c r="W15" s="486"/>
    </row>
    <row r="16" spans="1:23" s="425" customFormat="1" ht="18" x14ac:dyDescent="0.25">
      <c r="B16" s="749" t="s">
        <v>15</v>
      </c>
      <c r="C16" s="750" t="s">
        <v>16</v>
      </c>
      <c r="D16" s="751"/>
      <c r="E16" s="751"/>
      <c r="F16" s="751"/>
      <c r="G16" s="751"/>
      <c r="H16" s="751"/>
      <c r="I16" s="751"/>
      <c r="J16" s="751"/>
      <c r="K16" s="751"/>
      <c r="L16" s="751"/>
      <c r="M16" s="750" t="s">
        <v>17</v>
      </c>
      <c r="N16" s="751"/>
      <c r="O16" s="752"/>
      <c r="P16" s="753" t="s">
        <v>150</v>
      </c>
      <c r="Q16" s="754"/>
      <c r="R16" s="754"/>
      <c r="S16" s="754"/>
      <c r="T16" s="754"/>
      <c r="U16" s="754"/>
      <c r="V16" s="755"/>
      <c r="W16" s="494"/>
    </row>
    <row r="17" spans="1:27" ht="15.75" x14ac:dyDescent="0.25">
      <c r="A17" s="393"/>
      <c r="B17" s="541">
        <v>111</v>
      </c>
      <c r="C17" s="539" t="s">
        <v>151</v>
      </c>
      <c r="D17" s="537"/>
      <c r="E17" s="537"/>
      <c r="F17" s="537"/>
      <c r="G17" s="537"/>
      <c r="H17" s="537"/>
      <c r="I17" s="537"/>
      <c r="J17" s="537"/>
      <c r="K17" s="542"/>
      <c r="L17" s="537"/>
      <c r="M17" s="536"/>
      <c r="N17" s="537" t="s">
        <v>101</v>
      </c>
      <c r="O17" s="538"/>
      <c r="P17" s="537" t="s">
        <v>315</v>
      </c>
      <c r="Q17" s="537"/>
      <c r="R17" s="537"/>
      <c r="S17" s="537"/>
      <c r="T17" s="537"/>
      <c r="U17" s="537"/>
      <c r="V17" s="543"/>
      <c r="W17" s="486"/>
    </row>
    <row r="18" spans="1:27" ht="15.75" x14ac:dyDescent="0.25">
      <c r="A18" s="393"/>
      <c r="B18" s="541">
        <v>112</v>
      </c>
      <c r="C18" s="539" t="s">
        <v>152</v>
      </c>
      <c r="D18" s="537"/>
      <c r="E18" s="537"/>
      <c r="F18" s="537"/>
      <c r="G18" s="537"/>
      <c r="H18" s="537"/>
      <c r="I18" s="537"/>
      <c r="J18" s="537"/>
      <c r="K18" s="542"/>
      <c r="L18" s="537"/>
      <c r="M18" s="536"/>
      <c r="N18" s="537" t="s">
        <v>101</v>
      </c>
      <c r="O18" s="538"/>
      <c r="P18" s="537" t="s">
        <v>315</v>
      </c>
      <c r="Q18" s="537"/>
      <c r="R18" s="537"/>
      <c r="S18" s="537"/>
      <c r="T18" s="537"/>
      <c r="U18" s="537"/>
      <c r="V18" s="543"/>
      <c r="W18" s="486"/>
    </row>
    <row r="19" spans="1:27" ht="15.75" x14ac:dyDescent="0.25">
      <c r="A19" s="393" t="s">
        <v>18</v>
      </c>
      <c r="B19" s="387"/>
    </row>
    <row r="20" spans="1:27" s="485" customFormat="1" ht="15.75" x14ac:dyDescent="0.25">
      <c r="A20" s="487"/>
    </row>
    <row r="21" spans="1:27" s="485" customFormat="1" ht="15.75" x14ac:dyDescent="0.25">
      <c r="A21" s="487"/>
    </row>
    <row r="22" spans="1:27" s="485" customFormat="1" ht="15.75" x14ac:dyDescent="0.25">
      <c r="A22" s="487"/>
    </row>
    <row r="23" spans="1:27" x14ac:dyDescent="0.2">
      <c r="A23" s="404"/>
      <c r="B23" s="387"/>
      <c r="D23" s="388" t="s">
        <v>0</v>
      </c>
    </row>
    <row r="24" spans="1:27" ht="15.75" x14ac:dyDescent="0.25">
      <c r="A24" s="405" t="s">
        <v>19</v>
      </c>
      <c r="B24" s="406">
        <v>1</v>
      </c>
    </row>
    <row r="25" spans="1:27" ht="18" x14ac:dyDescent="0.25">
      <c r="A25" s="473" t="s">
        <v>133</v>
      </c>
      <c r="B25" s="459" t="s">
        <v>134</v>
      </c>
      <c r="Y25" s="567"/>
      <c r="Z25" s="567"/>
      <c r="AA25" s="567"/>
    </row>
    <row r="26" spans="1:27" ht="18" x14ac:dyDescent="0.25">
      <c r="A26" s="409" t="s">
        <v>630</v>
      </c>
      <c r="B26" s="410">
        <v>111</v>
      </c>
      <c r="T26" s="384"/>
      <c r="U26" s="384"/>
    </row>
    <row r="27" spans="1:27" ht="18" x14ac:dyDescent="0.25">
      <c r="A27" s="409" t="s">
        <v>633</v>
      </c>
      <c r="B27" s="410">
        <v>112</v>
      </c>
    </row>
    <row r="28" spans="1:27" ht="18" x14ac:dyDescent="0.25">
      <c r="A28" s="409"/>
      <c r="B28" s="410"/>
    </row>
    <row r="29" spans="1:27" ht="15.75" x14ac:dyDescent="0.25">
      <c r="A29" s="411"/>
      <c r="B29" s="387"/>
    </row>
    <row r="30" spans="1:27" x14ac:dyDescent="0.2">
      <c r="A30" s="412" t="s">
        <v>72</v>
      </c>
      <c r="B30" s="387"/>
    </row>
    <row r="31" spans="1:27" x14ac:dyDescent="0.2">
      <c r="A31" s="388" t="s">
        <v>20</v>
      </c>
      <c r="B31" s="387"/>
    </row>
    <row r="32" spans="1:27" x14ac:dyDescent="0.2">
      <c r="A32" s="388" t="s">
        <v>2</v>
      </c>
      <c r="B32" s="387"/>
    </row>
    <row r="33" spans="1:10" ht="15.75" x14ac:dyDescent="0.25">
      <c r="A33" s="411"/>
      <c r="B33" s="387"/>
    </row>
    <row r="36" spans="1:10" x14ac:dyDescent="0.2">
      <c r="A36" s="414"/>
      <c r="B36" s="430"/>
      <c r="C36" s="430"/>
      <c r="D36" s="430"/>
      <c r="E36" s="429"/>
      <c r="F36" s="429"/>
      <c r="G36" s="429"/>
      <c r="H36" s="429"/>
      <c r="I36" s="429"/>
      <c r="J36" s="429"/>
    </row>
    <row r="37" spans="1:10" x14ac:dyDescent="0.2">
      <c r="A37" s="452" t="s">
        <v>21</v>
      </c>
      <c r="B37" s="413"/>
      <c r="C37" s="414"/>
      <c r="D37" s="414"/>
    </row>
    <row r="38" spans="1:10" x14ac:dyDescent="0.2">
      <c r="A38" s="414"/>
      <c r="B38" s="431"/>
      <c r="C38" s="431"/>
      <c r="D38" s="431"/>
      <c r="E38" s="415"/>
    </row>
    <row r="39" spans="1:10" ht="18" x14ac:dyDescent="0.25">
      <c r="A39" s="425" t="str">
        <f>H10</f>
        <v>Studiengang  MEZd21/K-MEZd20</v>
      </c>
      <c r="B39" s="431"/>
      <c r="C39" s="431"/>
      <c r="D39" s="431"/>
      <c r="E39" s="415"/>
    </row>
    <row r="41" spans="1:10" ht="16.5" thickBot="1" x14ac:dyDescent="0.3">
      <c r="A41" s="455" t="s">
        <v>52</v>
      </c>
      <c r="B41" s="461" t="s">
        <v>153</v>
      </c>
      <c r="C41" s="462" t="s">
        <v>56</v>
      </c>
      <c r="D41" s="457"/>
      <c r="E41" s="457"/>
      <c r="F41" s="457"/>
      <c r="G41" s="457"/>
      <c r="H41" s="457"/>
      <c r="I41" s="457"/>
      <c r="J41" s="458"/>
    </row>
    <row r="42" spans="1:10" s="485" customFormat="1" ht="16.5" thickBot="1" x14ac:dyDescent="0.3">
      <c r="A42" s="509"/>
      <c r="B42" s="510">
        <v>1</v>
      </c>
      <c r="C42" s="462"/>
      <c r="D42" s="457"/>
      <c r="E42" s="457"/>
      <c r="F42" s="457"/>
      <c r="G42" s="457"/>
      <c r="H42" s="457"/>
      <c r="I42" s="457"/>
      <c r="J42" s="458"/>
    </row>
    <row r="43" spans="1:10" s="485" customFormat="1" ht="16.5" thickBot="1" x14ac:dyDescent="0.3">
      <c r="A43" s="509"/>
      <c r="B43" s="510">
        <v>1</v>
      </c>
      <c r="C43" s="462"/>
      <c r="D43" s="457"/>
      <c r="E43" s="457"/>
      <c r="F43" s="457"/>
      <c r="G43" s="457"/>
      <c r="H43" s="457"/>
      <c r="I43" s="457"/>
      <c r="J43" s="458"/>
    </row>
    <row r="44" spans="1:10" ht="16.5" thickBot="1" x14ac:dyDescent="0.3">
      <c r="A44" s="558"/>
      <c r="B44" s="504">
        <v>1</v>
      </c>
      <c r="C44" s="462"/>
      <c r="D44" s="457"/>
      <c r="E44" s="457"/>
      <c r="F44" s="457"/>
      <c r="G44" s="457"/>
      <c r="H44" s="457"/>
      <c r="I44" s="457"/>
      <c r="J44" s="458"/>
    </row>
    <row r="45" spans="1:10" s="485" customFormat="1" ht="16.5" thickBot="1" x14ac:dyDescent="0.3">
      <c r="A45" s="509"/>
      <c r="B45" s="504">
        <v>1</v>
      </c>
      <c r="C45" s="462"/>
      <c r="D45" s="457"/>
      <c r="E45" s="457"/>
      <c r="F45" s="457"/>
      <c r="G45" s="457"/>
      <c r="H45" s="457"/>
      <c r="I45" s="457"/>
      <c r="J45" s="458"/>
    </row>
    <row r="46" spans="1:10" s="485" customFormat="1" ht="16.5" thickBot="1" x14ac:dyDescent="0.3">
      <c r="A46" s="509"/>
      <c r="B46" s="504">
        <v>1</v>
      </c>
      <c r="C46" s="462"/>
      <c r="D46" s="457"/>
      <c r="E46" s="457"/>
      <c r="F46" s="457"/>
      <c r="G46" s="457"/>
      <c r="H46" s="457"/>
      <c r="I46" s="457"/>
      <c r="J46" s="458"/>
    </row>
    <row r="47" spans="1:10" s="485" customFormat="1" ht="16.5" thickBot="1" x14ac:dyDescent="0.3">
      <c r="A47" s="509"/>
      <c r="B47" s="504"/>
      <c r="C47" s="462"/>
      <c r="D47" s="457"/>
      <c r="E47" s="457"/>
      <c r="F47" s="457"/>
      <c r="G47" s="457"/>
      <c r="H47" s="457"/>
      <c r="I47" s="457"/>
      <c r="J47" s="458"/>
    </row>
    <row r="48" spans="1:10" x14ac:dyDescent="0.2">
      <c r="A48" s="388" t="s">
        <v>0</v>
      </c>
    </row>
    <row r="49" spans="1:4" x14ac:dyDescent="0.2">
      <c r="A49" s="388" t="s">
        <v>57</v>
      </c>
    </row>
    <row r="50" spans="1:4" x14ac:dyDescent="0.2">
      <c r="A50" s="485" t="s">
        <v>233</v>
      </c>
    </row>
    <row r="53" spans="1:4" ht="15.75" customHeight="1" x14ac:dyDescent="0.2">
      <c r="A53" s="386" t="s">
        <v>58</v>
      </c>
      <c r="B53" s="966">
        <f>Termine!H1</f>
        <v>45352</v>
      </c>
      <c r="C53" s="967"/>
      <c r="D53" s="967"/>
    </row>
  </sheetData>
  <mergeCells count="2">
    <mergeCell ref="B53:D53"/>
    <mergeCell ref="R1:V1"/>
  </mergeCells>
  <pageMargins left="0.78749999999999998" right="0.78749999999999998" top="0.98402777777777772" bottom="0.98402777777777772" header="0.51180555555555551" footer="0.51180555555555551"/>
  <pageSetup paperSize="9" scale="51" firstPageNumber="0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60"/>
  <sheetViews>
    <sheetView zoomScaleNormal="100" workbookViewId="0">
      <selection activeCell="F28" sqref="F28"/>
    </sheetView>
  </sheetViews>
  <sheetFormatPr baseColWidth="10" defaultColWidth="11" defaultRowHeight="15" x14ac:dyDescent="0.2"/>
  <cols>
    <col min="1" max="1" width="20.25" style="29" customWidth="1"/>
    <col min="2" max="2" width="6.5" style="29" customWidth="1"/>
    <col min="3" max="3" width="13.75" style="29" customWidth="1"/>
    <col min="4" max="4" width="74.25" style="29" customWidth="1"/>
    <col min="5" max="5" width="18" style="29" customWidth="1"/>
    <col min="6" max="9" width="4.625" style="29" customWidth="1"/>
    <col min="10" max="16384" width="11" style="29"/>
  </cols>
  <sheetData>
    <row r="1" spans="1:4" ht="15.75" x14ac:dyDescent="0.25">
      <c r="A1" s="88" t="s">
        <v>46</v>
      </c>
      <c r="B1" s="89"/>
      <c r="C1" s="1"/>
      <c r="D1" s="621">
        <f>'KEA23'!N1</f>
        <v>45352</v>
      </c>
    </row>
    <row r="2" spans="1:4" ht="15.75" x14ac:dyDescent="0.25">
      <c r="A2" s="133" t="s">
        <v>59</v>
      </c>
      <c r="B2" s="89"/>
      <c r="C2" s="1"/>
      <c r="D2" s="82"/>
    </row>
    <row r="3" spans="1:4" ht="15.75" x14ac:dyDescent="0.25">
      <c r="A3" s="567" t="s">
        <v>202</v>
      </c>
      <c r="B3" s="91"/>
      <c r="C3" s="1"/>
      <c r="D3"/>
    </row>
    <row r="4" spans="1:4" ht="15.75" x14ac:dyDescent="0.25">
      <c r="A4" s="90" t="s">
        <v>2</v>
      </c>
      <c r="B4" s="91"/>
      <c r="C4" s="1"/>
      <c r="D4"/>
    </row>
    <row r="5" spans="1:4" x14ac:dyDescent="0.2">
      <c r="A5" s="92"/>
      <c r="B5" s="83"/>
      <c r="C5" s="84"/>
      <c r="D5" s="84"/>
    </row>
    <row r="6" spans="1:4" ht="33.75" x14ac:dyDescent="0.2">
      <c r="A6" s="119" t="str">
        <f>'KEA23'!P32</f>
        <v>BS "Mechatroniker"</v>
      </c>
      <c r="B6" s="85"/>
      <c r="C6" s="85"/>
    </row>
    <row r="7" spans="1:4" ht="60" x14ac:dyDescent="0.8">
      <c r="A7" s="46" t="s">
        <v>362</v>
      </c>
      <c r="B7" s="85"/>
      <c r="C7" s="85"/>
      <c r="D7" s="118"/>
    </row>
    <row r="8" spans="1:4" s="52" customFormat="1" ht="26.25" customHeight="1" x14ac:dyDescent="0.4">
      <c r="A8" s="118" t="str">
        <f>'KEA23'!P33</f>
        <v>Sommersemester 2024</v>
      </c>
    </row>
    <row r="9" spans="1:4" s="44" customFormat="1" ht="25.5" x14ac:dyDescent="0.35">
      <c r="A9" s="132" t="str">
        <f>'KEA23'!P36</f>
        <v>2 SWS</v>
      </c>
      <c r="B9" s="83"/>
      <c r="C9" s="84"/>
      <c r="D9" s="278" t="str">
        <f>'KEA23'!S34</f>
        <v>Mo. 08.00-09.30 /ZVII/415</v>
      </c>
    </row>
    <row r="10" spans="1:4" s="44" customFormat="1" ht="25.5" x14ac:dyDescent="0.35">
      <c r="A10" s="477"/>
      <c r="B10" s="83"/>
      <c r="C10" s="84"/>
      <c r="D10" s="278" t="str">
        <f>'KEA23'!S35</f>
        <v>Do. 14.30-16.00 /ZVII/414</v>
      </c>
    </row>
    <row r="11" spans="1:4" s="45" customFormat="1" ht="18" x14ac:dyDescent="0.25">
      <c r="A11" s="93"/>
      <c r="B11" s="86"/>
      <c r="C11" s="87"/>
      <c r="D11" s="87"/>
    </row>
    <row r="12" spans="1:4" ht="30" x14ac:dyDescent="0.2">
      <c r="A12" s="594" t="str">
        <f>'KEA23'!P37</f>
        <v>Datum, Uhrzeit</v>
      </c>
      <c r="B12" s="594" t="s">
        <v>48</v>
      </c>
      <c r="C12" s="594" t="s">
        <v>49</v>
      </c>
      <c r="D12" s="594" t="s">
        <v>50</v>
      </c>
    </row>
    <row r="13" spans="1:4" s="171" customFormat="1" ht="25.5" customHeight="1" x14ac:dyDescent="0.2">
      <c r="A13" s="588" t="str">
        <f>'KEA23'!P38</f>
        <v>11.03., 08.00</v>
      </c>
      <c r="B13" s="588" t="str">
        <f>'KEA23'!Q38</f>
        <v>Amh</v>
      </c>
      <c r="C13" s="588" t="str">
        <f>'KEA23'!R38</f>
        <v>ZVII/415</v>
      </c>
      <c r="D13" s="588" t="str">
        <f>'KEA23'!S38</f>
        <v>Qualitätssicherung</v>
      </c>
    </row>
    <row r="14" spans="1:4" ht="18.75" customHeight="1" x14ac:dyDescent="0.2">
      <c r="A14" s="588" t="str">
        <f>'KEA23'!P39</f>
        <v>14.03., 14.30</v>
      </c>
      <c r="B14" s="588" t="str">
        <f>'KEA23'!Q39</f>
        <v>Tr</v>
      </c>
      <c r="C14" s="588" t="str">
        <f>'KEA23'!R39</f>
        <v>ZVII/414</v>
      </c>
      <c r="D14" s="588" t="str">
        <f>'KEA23'!S39</f>
        <v>Fertigungsverfahren</v>
      </c>
    </row>
    <row r="15" spans="1:4" ht="18" customHeight="1" x14ac:dyDescent="0.2">
      <c r="A15" s="588" t="str">
        <f>'KEA23'!P40</f>
        <v>18.03.,08.00</v>
      </c>
      <c r="B15" s="588" t="str">
        <f>'KEA23'!Q40</f>
        <v>Amh</v>
      </c>
      <c r="C15" s="588" t="str">
        <f>'KEA23'!R40</f>
        <v>ZVII/415</v>
      </c>
      <c r="D15" s="588" t="str">
        <f>'KEA23'!S40</f>
        <v>Qualitätssicherung</v>
      </c>
    </row>
    <row r="16" spans="1:4" x14ac:dyDescent="0.2">
      <c r="A16" s="588" t="str">
        <f>'KEA23'!P41</f>
        <v>21.03., 14.30</v>
      </c>
      <c r="B16" s="588" t="str">
        <f>'KEA23'!Q41</f>
        <v>Tr</v>
      </c>
      <c r="C16" s="588" t="str">
        <f>'KEA23'!R41</f>
        <v>ZVII/414</v>
      </c>
      <c r="D16" s="588" t="str">
        <f>'KEA23'!S41</f>
        <v>Fertigungsverfahren</v>
      </c>
    </row>
    <row r="17" spans="1:7" x14ac:dyDescent="0.2">
      <c r="A17" s="588" t="str">
        <f>'KEA23'!P42</f>
        <v>25.03., 08.00</v>
      </c>
      <c r="B17" s="588" t="str">
        <f>'KEA23'!Q42</f>
        <v>Stn</v>
      </c>
      <c r="C17" s="588" t="str">
        <f>'KEA23'!R42</f>
        <v>ZVII/415</v>
      </c>
      <c r="D17" s="588" t="str">
        <f>'KEA23'!S42</f>
        <v>Technisches Zeichnen</v>
      </c>
    </row>
    <row r="18" spans="1:7" x14ac:dyDescent="0.2">
      <c r="A18" s="588" t="str">
        <f>'KEA23'!P43</f>
        <v>28.03., 14.30</v>
      </c>
      <c r="B18" s="588" t="str">
        <f>'KEA23'!Q43</f>
        <v>Tr</v>
      </c>
      <c r="C18" s="588" t="str">
        <f>'KEA23'!R43</f>
        <v>ZVII/414</v>
      </c>
      <c r="D18" s="588" t="str">
        <f>'KEA23'!S43</f>
        <v>Fertigungsverfahren</v>
      </c>
    </row>
    <row r="19" spans="1:7" x14ac:dyDescent="0.2">
      <c r="A19" s="588" t="str">
        <f>'KEA23'!P44</f>
        <v>04.04., 14.30</v>
      </c>
      <c r="B19" s="588" t="str">
        <f>'KEA23'!Q44</f>
        <v>Stn</v>
      </c>
      <c r="C19" s="588" t="str">
        <f>'KEA23'!R44</f>
        <v>ZVII/414</v>
      </c>
      <c r="D19" s="588" t="str">
        <f>'KEA23'!S44</f>
        <v xml:space="preserve">Technisches Zeichnen </v>
      </c>
    </row>
    <row r="20" spans="1:7" x14ac:dyDescent="0.2">
      <c r="A20" s="588" t="str">
        <f>'KEA23'!P45</f>
        <v>06.05., 08.00</v>
      </c>
      <c r="B20" s="588" t="str">
        <f>'KEA23'!Q45</f>
        <v>Amh</v>
      </c>
      <c r="C20" s="588" t="str">
        <f>'KEA23'!R45</f>
        <v>ZVII/415</v>
      </c>
      <c r="D20" s="588" t="str">
        <f>'KEA23'!S45</f>
        <v>Qualitätssicherung</v>
      </c>
    </row>
    <row r="21" spans="1:7" x14ac:dyDescent="0.2">
      <c r="A21" s="588" t="str">
        <f>'KEA23'!P46</f>
        <v>13.05., 08.00</v>
      </c>
      <c r="B21" s="588" t="str">
        <f>'KEA23'!Q46</f>
        <v>Stn</v>
      </c>
      <c r="C21" s="588" t="str">
        <f>'KEA23'!R46</f>
        <v>ZVII/415</v>
      </c>
      <c r="D21" s="588" t="str">
        <f>'KEA23'!S46</f>
        <v>Technisches Zeichnen</v>
      </c>
    </row>
    <row r="22" spans="1:7" x14ac:dyDescent="0.2">
      <c r="A22" s="588" t="str">
        <f>'KEA23'!P47</f>
        <v>16.05., 14.30</v>
      </c>
      <c r="B22" s="588" t="str">
        <f>'KEA23'!Q47</f>
        <v>Mei</v>
      </c>
      <c r="C22" s="588" t="str">
        <f>'KEA23'!R47</f>
        <v>ZVIa/1.05</v>
      </c>
      <c r="D22" s="588" t="str">
        <f>'KEA23'!S47</f>
        <v>Längenprüftechnik</v>
      </c>
    </row>
    <row r="23" spans="1:7" x14ac:dyDescent="0.2">
      <c r="A23" s="588" t="str">
        <f>'KEA23'!P48</f>
        <v>23.05., 14.30</v>
      </c>
      <c r="B23" s="588" t="str">
        <f>'KEA23'!Q48</f>
        <v>Mei</v>
      </c>
      <c r="C23" s="588" t="str">
        <f>'KEA23'!R48</f>
        <v>ZVIa/1.05</v>
      </c>
      <c r="D23" s="588" t="str">
        <f>'KEA23'!S48</f>
        <v>Längenprüftechnik</v>
      </c>
    </row>
    <row r="24" spans="1:7" x14ac:dyDescent="0.2">
      <c r="A24" s="588" t="str">
        <f>'KEA23'!P49</f>
        <v>27.05., 08.00</v>
      </c>
      <c r="B24" s="588" t="str">
        <f>'KEA23'!Q49</f>
        <v>Stn</v>
      </c>
      <c r="C24" s="588" t="str">
        <f>'KEA23'!R49</f>
        <v>ZVII/415</v>
      </c>
      <c r="D24" s="588" t="str">
        <f>'KEA23'!S49</f>
        <v>Technisches Zeichnen</v>
      </c>
    </row>
    <row r="25" spans="1:7" x14ac:dyDescent="0.2">
      <c r="A25" s="588" t="str">
        <f>'KEA23'!P50</f>
        <v>30.05., 14.30</v>
      </c>
      <c r="B25" s="588" t="str">
        <f>'KEA23'!Q50</f>
        <v>Tr</v>
      </c>
      <c r="C25" s="588" t="str">
        <f>'KEA23'!R50</f>
        <v>ZVII/414</v>
      </c>
      <c r="D25" s="588" t="str">
        <f>'KEA23'!S50</f>
        <v>Fertigungsverfahren</v>
      </c>
    </row>
    <row r="26" spans="1:7" x14ac:dyDescent="0.2">
      <c r="A26" s="588"/>
      <c r="B26" s="588"/>
      <c r="C26" s="588"/>
      <c r="D26" s="588"/>
    </row>
    <row r="27" spans="1:7" ht="15.75" x14ac:dyDescent="0.25">
      <c r="A27"/>
      <c r="B27"/>
      <c r="C27"/>
      <c r="D27"/>
    </row>
    <row r="28" spans="1:7" ht="15.75" x14ac:dyDescent="0.25">
      <c r="A28"/>
      <c r="B28"/>
      <c r="C28"/>
      <c r="D28"/>
    </row>
    <row r="29" spans="1:7" ht="15.75" x14ac:dyDescent="0.25">
      <c r="A29" s="382" t="s">
        <v>72</v>
      </c>
      <c r="B29"/>
      <c r="C29"/>
      <c r="D29"/>
    </row>
    <row r="30" spans="1:7" ht="15.75" x14ac:dyDescent="0.25">
      <c r="A30" s="382" t="s">
        <v>20</v>
      </c>
      <c r="B30"/>
      <c r="C30"/>
      <c r="D30"/>
    </row>
    <row r="31" spans="1:7" ht="15.75" x14ac:dyDescent="0.25">
      <c r="A31" s="381" t="s">
        <v>2</v>
      </c>
      <c r="B31"/>
      <c r="C31"/>
      <c r="D31"/>
      <c r="E31"/>
      <c r="F31"/>
      <c r="G31"/>
    </row>
    <row r="32" spans="1:7" ht="15.75" x14ac:dyDescent="0.25">
      <c r="A32"/>
      <c r="B32"/>
      <c r="C32"/>
      <c r="D32"/>
      <c r="E32"/>
      <c r="F32"/>
      <c r="G32"/>
    </row>
    <row r="33" spans="1:7" ht="15.75" x14ac:dyDescent="0.25">
      <c r="A33"/>
      <c r="B33"/>
      <c r="C33"/>
      <c r="D33"/>
      <c r="E33"/>
      <c r="F33"/>
      <c r="G33"/>
    </row>
    <row r="34" spans="1:7" ht="15.75" x14ac:dyDescent="0.25">
      <c r="A34"/>
      <c r="B34"/>
      <c r="C34"/>
      <c r="D34"/>
      <c r="E34"/>
      <c r="F34"/>
      <c r="G34"/>
    </row>
    <row r="35" spans="1:7" ht="15.75" x14ac:dyDescent="0.25">
      <c r="A35"/>
      <c r="B35"/>
      <c r="C35"/>
      <c r="D35"/>
      <c r="E35"/>
      <c r="F35"/>
      <c r="G35"/>
    </row>
    <row r="36" spans="1:7" ht="15.75" x14ac:dyDescent="0.25">
      <c r="C36"/>
      <c r="D36"/>
      <c r="E36"/>
    </row>
    <row r="37" spans="1:7" ht="15.75" x14ac:dyDescent="0.25">
      <c r="C37"/>
      <c r="D37"/>
      <c r="E37"/>
    </row>
    <row r="38" spans="1:7" ht="15.75" x14ac:dyDescent="0.25">
      <c r="C38"/>
      <c r="D38"/>
      <c r="E38"/>
    </row>
    <row r="39" spans="1:7" ht="15.75" x14ac:dyDescent="0.25">
      <c r="C39"/>
      <c r="D39"/>
      <c r="E39"/>
    </row>
    <row r="40" spans="1:7" ht="15.75" x14ac:dyDescent="0.25">
      <c r="C40"/>
      <c r="D40"/>
      <c r="E40"/>
    </row>
    <row r="41" spans="1:7" ht="15.75" x14ac:dyDescent="0.25">
      <c r="C41"/>
      <c r="D41"/>
      <c r="E41"/>
    </row>
    <row r="42" spans="1:7" ht="15.75" x14ac:dyDescent="0.25">
      <c r="C42"/>
      <c r="D42"/>
      <c r="E42"/>
    </row>
    <row r="43" spans="1:7" ht="15.75" x14ac:dyDescent="0.25">
      <c r="D43"/>
      <c r="E43"/>
    </row>
    <row r="44" spans="1:7" ht="15.75" x14ac:dyDescent="0.25">
      <c r="D44"/>
      <c r="E44"/>
    </row>
    <row r="45" spans="1:7" ht="15.75" x14ac:dyDescent="0.25">
      <c r="E45"/>
    </row>
    <row r="46" spans="1:7" ht="15.75" x14ac:dyDescent="0.25">
      <c r="E46"/>
    </row>
    <row r="47" spans="1:7" ht="15.75" x14ac:dyDescent="0.25">
      <c r="C47" s="29" t="s">
        <v>0</v>
      </c>
      <c r="E47"/>
    </row>
    <row r="48" spans="1:7" ht="15.75" x14ac:dyDescent="0.25">
      <c r="E48"/>
    </row>
    <row r="49" spans="3:5" ht="15.75" x14ac:dyDescent="0.25">
      <c r="E49"/>
    </row>
    <row r="50" spans="3:5" ht="15.75" x14ac:dyDescent="0.25">
      <c r="E50"/>
    </row>
    <row r="51" spans="3:5" ht="15.75" x14ac:dyDescent="0.25">
      <c r="E51"/>
    </row>
    <row r="52" spans="3:5" ht="15.75" x14ac:dyDescent="0.25">
      <c r="E52"/>
    </row>
    <row r="53" spans="3:5" ht="15.75" x14ac:dyDescent="0.25">
      <c r="E53"/>
    </row>
    <row r="54" spans="3:5" ht="15.75" x14ac:dyDescent="0.25">
      <c r="E54"/>
    </row>
    <row r="55" spans="3:5" ht="15.75" x14ac:dyDescent="0.25">
      <c r="E55"/>
    </row>
    <row r="56" spans="3:5" ht="15.75" x14ac:dyDescent="0.25">
      <c r="E56"/>
    </row>
    <row r="57" spans="3:5" ht="15.75" x14ac:dyDescent="0.25">
      <c r="E57"/>
    </row>
    <row r="58" spans="3:5" ht="15.75" x14ac:dyDescent="0.25">
      <c r="C58"/>
      <c r="E58"/>
    </row>
    <row r="60" spans="3:5" ht="15.75" x14ac:dyDescent="0.25">
      <c r="D60"/>
    </row>
  </sheetData>
  <pageMargins left="0.7" right="0.7" top="0.75" bottom="0.75" header="0.3" footer="0.3"/>
  <pageSetup paperSize="9" scale="78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62"/>
  <sheetViews>
    <sheetView zoomScaleNormal="100" workbookViewId="0">
      <selection activeCell="D32" sqref="A32:D32"/>
    </sheetView>
  </sheetViews>
  <sheetFormatPr baseColWidth="10" defaultColWidth="11" defaultRowHeight="15" x14ac:dyDescent="0.2"/>
  <cols>
    <col min="1" max="1" width="20.25" style="143" customWidth="1"/>
    <col min="2" max="2" width="8" style="143" customWidth="1"/>
    <col min="3" max="3" width="13.75" style="143" customWidth="1"/>
    <col min="4" max="4" width="74.25" style="143" customWidth="1"/>
    <col min="5" max="5" width="18" style="143" customWidth="1"/>
    <col min="6" max="9" width="4.625" style="143" customWidth="1"/>
    <col min="10" max="16384" width="11" style="143"/>
  </cols>
  <sheetData>
    <row r="1" spans="1:4" ht="15.75" x14ac:dyDescent="0.25">
      <c r="A1" s="88" t="s">
        <v>46</v>
      </c>
      <c r="B1" s="89"/>
      <c r="C1" s="1"/>
      <c r="D1" s="475">
        <f>'KEA22'!S1</f>
        <v>45352</v>
      </c>
    </row>
    <row r="2" spans="1:4" ht="15.75" x14ac:dyDescent="0.25">
      <c r="A2" s="133" t="s">
        <v>59</v>
      </c>
      <c r="B2" s="89"/>
      <c r="C2" s="1"/>
      <c r="D2" s="82"/>
    </row>
    <row r="3" spans="1:4" ht="15.75" x14ac:dyDescent="0.25">
      <c r="A3" s="567" t="s">
        <v>202</v>
      </c>
      <c r="B3" s="91"/>
      <c r="C3" s="1"/>
      <c r="D3" s="142"/>
    </row>
    <row r="4" spans="1:4" ht="15.75" x14ac:dyDescent="0.25">
      <c r="A4" s="90" t="s">
        <v>2</v>
      </c>
      <c r="B4" s="91"/>
      <c r="C4" s="1"/>
      <c r="D4" s="142"/>
    </row>
    <row r="5" spans="1:4" x14ac:dyDescent="0.2">
      <c r="A5" s="92"/>
      <c r="B5" s="83"/>
      <c r="C5" s="84"/>
      <c r="D5" s="84"/>
    </row>
    <row r="6" spans="1:4" ht="33.75" x14ac:dyDescent="0.2">
      <c r="A6" s="119" t="str">
        <f>'KEA22'!P30</f>
        <v>BS "Mechatroniker"</v>
      </c>
      <c r="B6" s="119"/>
    </row>
    <row r="7" spans="1:4" ht="60" x14ac:dyDescent="0.8">
      <c r="A7" s="46" t="s">
        <v>363</v>
      </c>
      <c r="B7" s="85"/>
      <c r="C7" s="85"/>
      <c r="D7" s="118"/>
    </row>
    <row r="8" spans="1:4" s="567" customFormat="1" ht="18" x14ac:dyDescent="0.25">
      <c r="A8" s="46" t="str">
        <f>'KEA23'!P33</f>
        <v>Sommersemester 2024</v>
      </c>
      <c r="B8" s="85"/>
      <c r="C8" s="85"/>
      <c r="D8" s="118"/>
    </row>
    <row r="9" spans="1:4" s="52" customFormat="1" ht="26.25" customHeight="1" x14ac:dyDescent="0.4">
      <c r="A9" s="610" t="str">
        <f>'KEA22'!P33</f>
        <v>2 SWS</v>
      </c>
      <c r="B9" s="567"/>
      <c r="C9" s="567"/>
      <c r="D9" s="567"/>
    </row>
    <row r="10" spans="1:4" s="44" customFormat="1" ht="25.5" x14ac:dyDescent="0.35">
      <c r="B10" s="567"/>
      <c r="C10" s="567"/>
      <c r="D10" s="567"/>
    </row>
    <row r="11" spans="1:4" s="44" customFormat="1" ht="25.5" x14ac:dyDescent="0.35">
      <c r="A11" s="477"/>
      <c r="B11" s="478"/>
      <c r="C11" s="479"/>
      <c r="D11" s="479" t="str">
        <f>'KEA22'!S31</f>
        <v>Mo. 16.30-18.00, ZVII/415</v>
      </c>
    </row>
    <row r="12" spans="1:4" s="44" customFormat="1" ht="25.5" x14ac:dyDescent="0.35">
      <c r="A12" s="477"/>
      <c r="B12" s="478"/>
      <c r="C12" s="479"/>
      <c r="D12" s="479" t="str">
        <f>'KEA22'!S32</f>
        <v>Fr. 14.30-16.00, ZVII/107</v>
      </c>
    </row>
    <row r="13" spans="1:4" s="45" customFormat="1" ht="18" x14ac:dyDescent="0.25">
      <c r="A13" s="93"/>
      <c r="B13" s="86"/>
      <c r="C13" s="87"/>
      <c r="D13" s="87"/>
    </row>
    <row r="14" spans="1:4" ht="30" x14ac:dyDescent="0.2">
      <c r="A14" s="365" t="str">
        <f>'KEA22'!P34</f>
        <v>Datum, Uhrzeit</v>
      </c>
      <c r="B14" s="365" t="str">
        <f>'KEA22'!Q34</f>
        <v>Lehr-kraft</v>
      </c>
      <c r="C14" s="365" t="str">
        <f>'KEA22'!R34</f>
        <v>Raum</v>
      </c>
      <c r="D14" s="365" t="str">
        <f>'KEA22'!S34</f>
        <v>Thema</v>
      </c>
    </row>
    <row r="15" spans="1:4" ht="18" customHeight="1" x14ac:dyDescent="0.2">
      <c r="A15" s="378" t="str">
        <f>'KEA22'!P35</f>
        <v>05.04., 14.30</v>
      </c>
      <c r="B15" s="378" t="str">
        <f>'KEA22'!Q35</f>
        <v>Pae</v>
      </c>
      <c r="C15" s="378" t="str">
        <f>'KEA22'!R35</f>
        <v>ZVII/107</v>
      </c>
      <c r="D15" s="378" t="str">
        <f>'KEA22'!S35</f>
        <v>Elektrische Maschinen</v>
      </c>
    </row>
    <row r="16" spans="1:4" x14ac:dyDescent="0.2">
      <c r="A16" s="378" t="str">
        <f>'KEA22'!P36</f>
        <v>08.04., 16.30</v>
      </c>
      <c r="B16" s="378" t="str">
        <f>'KEA22'!Q36</f>
        <v>Pae</v>
      </c>
      <c r="C16" s="378" t="str">
        <f>'KEA22'!R36</f>
        <v>ZVII/415</v>
      </c>
      <c r="D16" s="378" t="str">
        <f>'KEA22'!S36</f>
        <v>Elektrische Maschinen</v>
      </c>
    </row>
    <row r="17" spans="1:7" s="171" customFormat="1" x14ac:dyDescent="0.2">
      <c r="A17" s="378" t="str">
        <f>'KEA22'!P37</f>
        <v>12.04., 14.30</v>
      </c>
      <c r="B17" s="378" t="str">
        <f>'KEA22'!Q37</f>
        <v>Pae</v>
      </c>
      <c r="C17" s="378" t="str">
        <f>'KEA22'!R37</f>
        <v>ZVII/107</v>
      </c>
      <c r="D17" s="378" t="str">
        <f>'KEA22'!S37</f>
        <v>Elektrische Maschinen</v>
      </c>
    </row>
    <row r="18" spans="1:7" s="171" customFormat="1" x14ac:dyDescent="0.2">
      <c r="A18" s="378" t="str">
        <f>'KEA22'!P38</f>
        <v>15.04., 16.30</v>
      </c>
      <c r="B18" s="378" t="str">
        <f>'KEA22'!Q38</f>
        <v>Pae</v>
      </c>
      <c r="C18" s="378" t="str">
        <f>'KEA22'!R38</f>
        <v>ZVII/415</v>
      </c>
      <c r="D18" s="378" t="str">
        <f>'KEA22'!S38</f>
        <v>Elektrische Maschinen</v>
      </c>
    </row>
    <row r="19" spans="1:7" s="171" customFormat="1" x14ac:dyDescent="0.2">
      <c r="A19" s="378" t="str">
        <f>'KEA22'!P39</f>
        <v>19.04., 14.30</v>
      </c>
      <c r="B19" s="378" t="str">
        <f>'KEA22'!Q39</f>
        <v>Pae</v>
      </c>
      <c r="C19" s="378" t="str">
        <f>'KEA22'!R39</f>
        <v>ZVII/107</v>
      </c>
      <c r="D19" s="378" t="str">
        <f>'KEA22'!S39</f>
        <v>Elektrische Maschinen</v>
      </c>
    </row>
    <row r="20" spans="1:7" s="171" customFormat="1" x14ac:dyDescent="0.2">
      <c r="A20" s="378" t="str">
        <f>'KEA22'!P40</f>
        <v>22.04., 16.15</v>
      </c>
      <c r="B20" s="378" t="str">
        <f>'KEA22'!Q40</f>
        <v>Pae</v>
      </c>
      <c r="C20" s="378" t="str">
        <f>'KEA22'!R40</f>
        <v>ZVII/415</v>
      </c>
      <c r="D20" s="378" t="str">
        <f>'KEA22'!S40</f>
        <v>Elektrische Maschinen</v>
      </c>
    </row>
    <row r="21" spans="1:7" x14ac:dyDescent="0.2">
      <c r="A21" s="378" t="str">
        <f>'KEA22'!P41</f>
        <v>26.04., 14.30</v>
      </c>
      <c r="B21" s="378" t="str">
        <f>'KEA22'!Q41</f>
        <v>Gä</v>
      </c>
      <c r="C21" s="378" t="str">
        <f>'KEA22'!R41</f>
        <v>ZI/1.71</v>
      </c>
      <c r="D21" s="378" t="str">
        <f>'KEA22'!S41</f>
        <v>Mechatronische Systeme</v>
      </c>
    </row>
    <row r="22" spans="1:7" x14ac:dyDescent="0.2">
      <c r="A22" s="378" t="str">
        <f>'KEA22'!P42</f>
        <v>29.04., 16.15</v>
      </c>
      <c r="B22" s="378" t="str">
        <f>'KEA22'!Q42</f>
        <v>Gä</v>
      </c>
      <c r="C22" s="378" t="str">
        <f>'KEA22'!R42</f>
        <v>ZI/1.71</v>
      </c>
      <c r="D22" s="378" t="str">
        <f>'KEA22'!S42</f>
        <v>Mechatronische Systeme</v>
      </c>
    </row>
    <row r="23" spans="1:7" x14ac:dyDescent="0.2">
      <c r="A23" s="378" t="str">
        <f>'KEA22'!P43</f>
        <v>03.05., 14.30</v>
      </c>
      <c r="B23" s="378" t="str">
        <f>'KEA22'!Q43</f>
        <v>Amh</v>
      </c>
      <c r="C23" s="378" t="str">
        <f>'KEA22'!R43</f>
        <v>ZVII/107</v>
      </c>
      <c r="D23" s="378" t="str">
        <f>'KEA22'!S43</f>
        <v>Instandhaltung</v>
      </c>
    </row>
    <row r="24" spans="1:7" x14ac:dyDescent="0.2">
      <c r="A24" s="378" t="str">
        <f>'KEA22'!P44</f>
        <v>03.06. 16.15</v>
      </c>
      <c r="B24" s="378" t="str">
        <f>'KEA22'!Q44</f>
        <v>Amh</v>
      </c>
      <c r="C24" s="378" t="str">
        <f>'KEA22'!R44</f>
        <v>ZVII/415</v>
      </c>
      <c r="D24" s="378" t="str">
        <f>'KEA22'!S44</f>
        <v>Instandhaltung</v>
      </c>
    </row>
    <row r="25" spans="1:7" x14ac:dyDescent="0.2">
      <c r="A25" s="378" t="str">
        <f>'KEA22'!P45</f>
        <v>07.06., 14.30</v>
      </c>
      <c r="B25" s="378" t="str">
        <f>'KEA22'!Q45</f>
        <v>Amh</v>
      </c>
      <c r="C25" s="378" t="str">
        <f>'KEA22'!R45</f>
        <v>ZVII/107</v>
      </c>
      <c r="D25" s="378" t="str">
        <f>'KEA22'!S45</f>
        <v>Instandhaltung</v>
      </c>
    </row>
    <row r="26" spans="1:7" x14ac:dyDescent="0.2">
      <c r="A26" s="378" t="str">
        <f>'KEA22'!P46</f>
        <v>10.06., 16.15</v>
      </c>
      <c r="B26" s="378" t="str">
        <f>'KEA22'!Q46</f>
        <v>Amh</v>
      </c>
      <c r="C26" s="378" t="str">
        <f>'KEA22'!R46</f>
        <v>ZVII/415</v>
      </c>
      <c r="D26" s="378" t="str">
        <f>'KEA22'!S46</f>
        <v>Instandhaltung</v>
      </c>
    </row>
    <row r="27" spans="1:7" x14ac:dyDescent="0.2">
      <c r="A27" s="378" t="str">
        <f>'KEA22'!P47</f>
        <v>14.06., 14.30</v>
      </c>
      <c r="B27" s="378" t="str">
        <f>'KEA22'!Q47</f>
        <v>Amh</v>
      </c>
      <c r="C27" s="378" t="str">
        <f>'KEA22'!R47</f>
        <v>ZVII/107</v>
      </c>
      <c r="D27" s="378" t="str">
        <f>'KEA22'!S47</f>
        <v>Pneumatik und Hydraulik</v>
      </c>
      <c r="E27" s="143" t="s">
        <v>0</v>
      </c>
    </row>
    <row r="28" spans="1:7" x14ac:dyDescent="0.2">
      <c r="A28" s="378" t="str">
        <f>'KEA22'!P48</f>
        <v>17.06., 16.15</v>
      </c>
      <c r="B28" s="378" t="str">
        <f>'KEA22'!Q48</f>
        <v>Amh</v>
      </c>
      <c r="C28" s="378" t="str">
        <f>'KEA22'!R48</f>
        <v>ZVII/415</v>
      </c>
      <c r="D28" s="378" t="str">
        <f>'KEA22'!S48</f>
        <v>Pneumatik und Hydraulik</v>
      </c>
    </row>
    <row r="29" spans="1:7" x14ac:dyDescent="0.2">
      <c r="A29" s="378" t="str">
        <f>'KEA22'!P49</f>
        <v>21.06., 14.30</v>
      </c>
      <c r="B29" s="378" t="str">
        <f>'KEA22'!Q49</f>
        <v>Amh</v>
      </c>
      <c r="C29" s="378" t="str">
        <f>'KEA22'!R49</f>
        <v>ZVII/107</v>
      </c>
      <c r="D29" s="378" t="str">
        <f>'KEA22'!S49</f>
        <v>Pneumatik und Hydraulik</v>
      </c>
    </row>
    <row r="30" spans="1:7" x14ac:dyDescent="0.2">
      <c r="A30" s="378" t="str">
        <f>'KEA22'!P50</f>
        <v>24.06., 16.15</v>
      </c>
      <c r="B30" s="378" t="str">
        <f>'KEA22'!Q50</f>
        <v>Amh</v>
      </c>
      <c r="C30" s="378" t="str">
        <f>'KEA22'!R50</f>
        <v>ZVII/415</v>
      </c>
      <c r="D30" s="378" t="str">
        <f>'KEA22'!S50</f>
        <v>Pneumatik und Hydraulik</v>
      </c>
    </row>
    <row r="31" spans="1:7" x14ac:dyDescent="0.2">
      <c r="A31" s="378" t="str">
        <f>'KEA22'!P51</f>
        <v>28.06., 14.30</v>
      </c>
      <c r="B31" s="378" t="str">
        <f>'KEA22'!Q51</f>
        <v>Amh</v>
      </c>
      <c r="C31" s="378" t="str">
        <f>'KEA22'!R51</f>
        <v>ZVII/107</v>
      </c>
      <c r="D31" s="378" t="str">
        <f>'KEA22'!S51</f>
        <v>Pneumatik und Hydraulik</v>
      </c>
    </row>
    <row r="32" spans="1:7" ht="15.75" x14ac:dyDescent="0.25">
      <c r="A32" s="378"/>
      <c r="B32" s="378"/>
      <c r="C32" s="378"/>
      <c r="D32" s="378"/>
      <c r="E32" s="142"/>
      <c r="F32" s="142"/>
      <c r="G32" s="142"/>
    </row>
    <row r="33" spans="1:7" ht="15.75" x14ac:dyDescent="0.25">
      <c r="A33" s="142"/>
      <c r="B33" s="142"/>
      <c r="C33" s="142"/>
      <c r="D33" s="142"/>
      <c r="E33" s="142"/>
      <c r="F33" s="142"/>
      <c r="G33" s="142"/>
    </row>
    <row r="34" spans="1:7" ht="15.75" x14ac:dyDescent="0.25">
      <c r="A34" s="142"/>
      <c r="B34" s="142"/>
      <c r="C34" s="142"/>
      <c r="D34" s="142"/>
      <c r="E34" s="142"/>
      <c r="F34" s="142"/>
      <c r="G34" s="142"/>
    </row>
    <row r="35" spans="1:7" ht="15.75" x14ac:dyDescent="0.25">
      <c r="A35" s="142"/>
      <c r="B35" s="142"/>
      <c r="C35" s="142"/>
      <c r="D35" s="142"/>
      <c r="E35" s="142"/>
      <c r="F35" s="142"/>
      <c r="G35" s="142"/>
    </row>
    <row r="36" spans="1:7" ht="15.75" x14ac:dyDescent="0.25">
      <c r="A36" s="382" t="s">
        <v>72</v>
      </c>
      <c r="B36" s="142"/>
      <c r="C36" s="142"/>
      <c r="D36" s="142"/>
      <c r="E36" s="142"/>
      <c r="F36" s="142"/>
      <c r="G36" s="142"/>
    </row>
    <row r="37" spans="1:7" ht="15.75" x14ac:dyDescent="0.25">
      <c r="A37" s="382" t="s">
        <v>20</v>
      </c>
      <c r="B37" s="142"/>
      <c r="C37" s="142"/>
      <c r="D37" s="142"/>
      <c r="E37" s="142"/>
    </row>
    <row r="38" spans="1:7" ht="15.75" x14ac:dyDescent="0.25">
      <c r="A38" s="381" t="s">
        <v>2</v>
      </c>
      <c r="C38" s="142"/>
      <c r="D38" s="142"/>
      <c r="E38" s="142"/>
    </row>
    <row r="39" spans="1:7" ht="15.75" x14ac:dyDescent="0.25">
      <c r="C39" s="142"/>
      <c r="D39" s="142"/>
      <c r="E39" s="142"/>
    </row>
    <row r="40" spans="1:7" ht="15.75" x14ac:dyDescent="0.25">
      <c r="C40" s="142"/>
      <c r="D40" s="142"/>
      <c r="E40" s="142"/>
    </row>
    <row r="41" spans="1:7" ht="15.75" x14ac:dyDescent="0.25">
      <c r="C41" s="142"/>
      <c r="D41" s="142"/>
      <c r="E41" s="142"/>
    </row>
    <row r="42" spans="1:7" ht="15.75" x14ac:dyDescent="0.25">
      <c r="C42" s="142"/>
      <c r="D42" s="142"/>
      <c r="E42" s="142"/>
    </row>
    <row r="43" spans="1:7" ht="15.75" x14ac:dyDescent="0.25">
      <c r="C43" s="142"/>
      <c r="D43" s="142"/>
      <c r="E43" s="142"/>
    </row>
    <row r="44" spans="1:7" ht="15.75" x14ac:dyDescent="0.25">
      <c r="C44" s="142"/>
      <c r="D44" s="142"/>
      <c r="E44" s="142"/>
    </row>
    <row r="45" spans="1:7" ht="15.75" x14ac:dyDescent="0.25">
      <c r="D45" s="142"/>
      <c r="E45" s="142"/>
    </row>
    <row r="46" spans="1:7" ht="15.75" x14ac:dyDescent="0.25">
      <c r="D46" s="142"/>
      <c r="E46" s="142"/>
    </row>
    <row r="47" spans="1:7" ht="15.75" x14ac:dyDescent="0.25">
      <c r="E47" s="142"/>
    </row>
    <row r="48" spans="1:7" ht="15.75" x14ac:dyDescent="0.25">
      <c r="E48" s="142"/>
    </row>
    <row r="49" spans="3:5" ht="15.75" x14ac:dyDescent="0.25">
      <c r="C49" s="143" t="s">
        <v>0</v>
      </c>
      <c r="E49" s="142"/>
    </row>
    <row r="50" spans="3:5" ht="15.75" x14ac:dyDescent="0.25">
      <c r="E50" s="142"/>
    </row>
    <row r="51" spans="3:5" ht="15.75" x14ac:dyDescent="0.25">
      <c r="E51" s="142"/>
    </row>
    <row r="52" spans="3:5" ht="15.75" x14ac:dyDescent="0.25">
      <c r="E52" s="142"/>
    </row>
    <row r="53" spans="3:5" ht="15.75" x14ac:dyDescent="0.25">
      <c r="E53" s="142"/>
    </row>
    <row r="54" spans="3:5" ht="15.75" x14ac:dyDescent="0.25">
      <c r="E54" s="142"/>
    </row>
    <row r="55" spans="3:5" ht="15.75" x14ac:dyDescent="0.25">
      <c r="E55" s="142"/>
    </row>
    <row r="56" spans="3:5" ht="15.75" x14ac:dyDescent="0.25">
      <c r="E56" s="142"/>
    </row>
    <row r="57" spans="3:5" ht="15.75" x14ac:dyDescent="0.25">
      <c r="E57" s="142"/>
    </row>
    <row r="58" spans="3:5" ht="15.75" x14ac:dyDescent="0.25">
      <c r="E58" s="142"/>
    </row>
    <row r="59" spans="3:5" ht="15.75" x14ac:dyDescent="0.25">
      <c r="E59" s="142"/>
    </row>
    <row r="60" spans="3:5" ht="15.75" x14ac:dyDescent="0.25">
      <c r="C60" s="142"/>
    </row>
    <row r="62" spans="3:5" ht="15.75" x14ac:dyDescent="0.25">
      <c r="D62" s="142"/>
    </row>
  </sheetData>
  <pageMargins left="0.7" right="0.7" top="0.75" bottom="0.75" header="0.3" footer="0.3"/>
  <pageSetup paperSize="9" scale="78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baseColWidth="10" defaultRowHeight="15.75" x14ac:dyDescent="0.25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pageSetUpPr fitToPage="1"/>
  </sheetPr>
  <dimension ref="A1:EQ148"/>
  <sheetViews>
    <sheetView zoomScale="90" zoomScaleNormal="90" workbookViewId="0">
      <selection activeCell="H2" sqref="H2"/>
    </sheetView>
  </sheetViews>
  <sheetFormatPr baseColWidth="10" defaultRowHeight="15.75" x14ac:dyDescent="0.25"/>
  <cols>
    <col min="1" max="1" width="11" style="782"/>
    <col min="2" max="2" width="4.25" style="565" customWidth="1"/>
    <col min="3" max="3" width="4.5" style="167" customWidth="1"/>
    <col min="4" max="4" width="7.75" customWidth="1"/>
    <col min="5" max="5" width="10.5" style="5" customWidth="1"/>
    <col min="6" max="10" width="12.625" customWidth="1"/>
    <col min="11" max="11" width="4.625" customWidth="1"/>
    <col min="12" max="105" width="2.75" style="13" customWidth="1"/>
    <col min="106" max="125" width="3.75" style="13" customWidth="1"/>
  </cols>
  <sheetData>
    <row r="1" spans="2:147" ht="20.25" x14ac:dyDescent="0.3">
      <c r="B1" s="2" t="s">
        <v>28</v>
      </c>
      <c r="D1" s="6"/>
      <c r="E1"/>
      <c r="G1" s="3" t="s">
        <v>1</v>
      </c>
      <c r="H1" s="9">
        <v>45352</v>
      </c>
      <c r="I1" s="9"/>
      <c r="K1" s="28" t="s">
        <v>22</v>
      </c>
      <c r="AI1" s="27"/>
      <c r="BY1" s="21" t="s">
        <v>1</v>
      </c>
    </row>
    <row r="2" spans="2:147" ht="20.25" x14ac:dyDescent="0.3">
      <c r="B2" s="30" t="s">
        <v>59</v>
      </c>
      <c r="D2" s="6"/>
      <c r="E2"/>
      <c r="G2" s="3"/>
      <c r="H2" s="9"/>
      <c r="I2" s="9"/>
      <c r="K2" s="30" t="s">
        <v>59</v>
      </c>
      <c r="AH2" s="21"/>
      <c r="AI2" s="27"/>
    </row>
    <row r="3" spans="2:147" x14ac:dyDescent="0.25">
      <c r="B3" s="99" t="s">
        <v>202</v>
      </c>
      <c r="D3" s="5"/>
      <c r="E3"/>
      <c r="H3" s="708" t="s">
        <v>265</v>
      </c>
      <c r="I3" s="708" t="s">
        <v>266</v>
      </c>
      <c r="J3" s="708" t="s">
        <v>275</v>
      </c>
      <c r="K3" s="99" t="s">
        <v>202</v>
      </c>
    </row>
    <row r="4" spans="2:147" x14ac:dyDescent="0.25">
      <c r="B4" t="s">
        <v>2</v>
      </c>
      <c r="D4" s="5"/>
      <c r="E4"/>
      <c r="H4" s="708" t="s">
        <v>267</v>
      </c>
      <c r="I4" s="708">
        <v>3</v>
      </c>
      <c r="J4" s="708" t="e">
        <f>'EA23'!#REF!+'ES23'!#REF!+'KEA23'!W20+'KES23'!X20+'KEA22'!Y13+'KES22'!#REF!+'EAA22'!#REF!+'EAE22'!#REF!+ESId22!#REF!+EMm23s!AA18+MDHA!AA18+MDHE!AB18+'MEZ21'!#REF!</f>
        <v>#REF!</v>
      </c>
      <c r="K4" s="99" t="s">
        <v>2</v>
      </c>
    </row>
    <row r="5" spans="2:147" x14ac:dyDescent="0.25">
      <c r="C5"/>
      <c r="D5" s="5"/>
      <c r="E5"/>
      <c r="H5" s="708" t="s">
        <v>268</v>
      </c>
      <c r="I5" s="708">
        <v>4</v>
      </c>
      <c r="J5" s="708" t="e">
        <f>'EA23'!#REF!+'ES23'!#REF!+'KEA23'!W21+'KES23'!X21+'KEA22'!Y14+'KES22'!#REF!+'EAA22'!#REF!+'EAE22'!#REF!+ESId22!#REF!+EMm23s!AA19+MDHA!AA19+MDHE!AB19+'MEZ21'!#REF!</f>
        <v>#REF!</v>
      </c>
    </row>
    <row r="6" spans="2:147" x14ac:dyDescent="0.25">
      <c r="C6"/>
      <c r="D6" s="5"/>
      <c r="E6"/>
      <c r="H6" s="708" t="s">
        <v>269</v>
      </c>
      <c r="I6" s="708" t="e">
        <f>'EA23'!#REF!+'ES23'!#REF!+'KEA23'!V22+'KES23'!W22+'KEA22'!X15+'KES22'!#REF!+'EAA22'!Y24+'EAE22'!#REF!+ESId22!#REF!+EMm23s!Z20+MDHA!Z20+MDHE!AA20+'MEZ21'!#REF!</f>
        <v>#REF!</v>
      </c>
      <c r="J6" s="708" t="e">
        <f>'EA23'!#REF!+'ES23'!#REF!+'KEA23'!W22+'KES23'!X22+'KEA22'!Y15+'KES22'!#REF!+'EAA22'!Z24+'EAE22'!#REF!+ESId22!#REF!+EMm23s!AA20+MDHA!AA20+MDHE!AB20+'MEZ21'!#REF!</f>
        <v>#REF!</v>
      </c>
    </row>
    <row r="7" spans="2:147" x14ac:dyDescent="0.25">
      <c r="C7"/>
      <c r="D7" s="5"/>
      <c r="E7"/>
      <c r="H7" s="708" t="s">
        <v>270</v>
      </c>
      <c r="I7" s="708">
        <v>3</v>
      </c>
      <c r="J7" s="708" t="e">
        <f>'EA23'!#REF!+'ES23'!#REF!+'KEA23'!W23+'KES23'!X23+'KEA22'!Y16+'KES22'!#REF!+'EAA22'!#REF!+'EAE22'!#REF!+ESId22!#REF!+EMm23s!AA21+MDHA!AA21+MDHE!AB21+'MEZ21'!#REF!</f>
        <v>#REF!</v>
      </c>
    </row>
    <row r="8" spans="2:147" s="7" customFormat="1" ht="30" x14ac:dyDescent="0.4">
      <c r="B8" s="10" t="s">
        <v>3</v>
      </c>
      <c r="D8" s="8"/>
      <c r="H8" s="708" t="s">
        <v>271</v>
      </c>
      <c r="I8" s="708">
        <v>3</v>
      </c>
      <c r="J8" s="708" t="e">
        <f>'EA23'!#REF!+'ES23'!#REF!+'KEA23'!W24+'KES23'!X24+'KEA22'!Y17+'KES22'!#REF!+'EAA22'!Z25+'EAE22'!#REF!+ESId22!#REF!+EMm23s!AA22+MDHA!AA22+MDHE!AB22+'MEZ21'!#REF!</f>
        <v>#REF!</v>
      </c>
      <c r="K8" s="22" t="s">
        <v>4</v>
      </c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</row>
    <row r="9" spans="2:147" ht="23.25" x14ac:dyDescent="0.35">
      <c r="B9" s="121" t="s">
        <v>86</v>
      </c>
      <c r="C9" s="26" t="s">
        <v>364</v>
      </c>
      <c r="E9"/>
      <c r="F9" s="4"/>
      <c r="H9" s="708" t="s">
        <v>272</v>
      </c>
      <c r="I9" s="708">
        <v>5</v>
      </c>
      <c r="J9" s="708" t="e">
        <f>'EA23'!#REF!+'ES23'!#REF!+'KEA23'!W25+'KES23'!X25+'KEA22'!Y18+'KES22'!#REF!+'EAA22'!#REF!+'EAE22'!#REF!+ESId22!#REF!+EMm23s!AA23+MDHA!AA23+MDHE!AB23+'MEZ21'!#REF!</f>
        <v>#REF!</v>
      </c>
      <c r="K9" s="11" t="str">
        <f>(B9)</f>
        <v xml:space="preserve">im </v>
      </c>
      <c r="BU9" s="13" t="s">
        <v>0</v>
      </c>
    </row>
    <row r="10" spans="2:147" ht="21" thickBot="1" x14ac:dyDescent="0.35">
      <c r="C10"/>
      <c r="E10"/>
      <c r="H10" s="708" t="s">
        <v>273</v>
      </c>
      <c r="I10" s="708">
        <v>5</v>
      </c>
      <c r="J10" s="708" t="e">
        <f>'EA23'!#REF!+'ES23'!#REF!+'KEA23'!W26+'KES23'!X26+'KEA22'!Y19+'KES22'!#REF!+'EAA22'!Z27+'EAE22'!#REF!+ESId22!#REF!+EMm23s!AA24+MDHA!AA24+MDHE!AB24+'MEZ21'!#REF!</f>
        <v>#REF!</v>
      </c>
      <c r="K10" s="23" t="s">
        <v>5</v>
      </c>
    </row>
    <row r="11" spans="2:147" s="5" customFormat="1" ht="18.600000000000001" customHeight="1" thickBot="1" x14ac:dyDescent="0.3">
      <c r="C11" s="25" t="s">
        <v>0</v>
      </c>
      <c r="D11" s="77"/>
      <c r="E11" s="74"/>
      <c r="F11" s="74"/>
      <c r="G11" s="74"/>
      <c r="H11" s="708" t="s">
        <v>274</v>
      </c>
      <c r="I11" s="708">
        <v>7</v>
      </c>
      <c r="J11" s="708" t="e">
        <f>'EA23'!#REF!+'ES23'!#REF!+'KEA23'!W27+'KES23'!X27+'KEA22'!Y20+'KES22'!#REF!+'EAA22'!Z28+'EAE22'!#REF!+ESId22!#REF!+EMm23s!AA25+MDHA!AA25+MDHE!AB25+'MEZ21'!#REF!</f>
        <v>#REF!</v>
      </c>
      <c r="K11" s="74"/>
      <c r="L11" s="953" t="s">
        <v>110</v>
      </c>
      <c r="M11" s="954"/>
      <c r="N11" s="954"/>
      <c r="O11" s="954"/>
      <c r="P11" s="955"/>
      <c r="Q11" s="625" t="s">
        <v>31</v>
      </c>
      <c r="R11" s="626"/>
      <c r="S11" s="626"/>
      <c r="T11" s="626"/>
      <c r="U11" s="626"/>
      <c r="V11" s="626" t="s">
        <v>32</v>
      </c>
      <c r="W11" s="626"/>
      <c r="X11" s="626"/>
      <c r="Y11" s="78"/>
      <c r="Z11" s="179"/>
      <c r="AA11" s="626" t="s">
        <v>33</v>
      </c>
      <c r="AB11" s="626"/>
      <c r="AC11" s="626"/>
      <c r="AD11" s="78"/>
      <c r="AE11" s="179"/>
      <c r="AF11" s="626" t="s">
        <v>34</v>
      </c>
      <c r="AG11" s="626"/>
      <c r="AH11" s="626"/>
      <c r="AI11" s="78"/>
      <c r="AJ11" s="179"/>
      <c r="AK11" s="626" t="s">
        <v>35</v>
      </c>
      <c r="AL11" s="626"/>
      <c r="AM11" s="626"/>
      <c r="AN11" s="78"/>
      <c r="AO11" s="179"/>
      <c r="AP11" s="626" t="s">
        <v>36</v>
      </c>
      <c r="AQ11" s="626"/>
      <c r="AR11" s="626"/>
      <c r="AS11" s="78"/>
      <c r="AT11" s="179"/>
      <c r="AU11" s="626" t="s">
        <v>37</v>
      </c>
      <c r="AV11" s="626"/>
      <c r="AW11" s="626"/>
      <c r="AX11" s="78"/>
      <c r="AY11" s="179"/>
      <c r="AZ11" s="626" t="s">
        <v>38</v>
      </c>
      <c r="BA11" s="626"/>
      <c r="BB11" s="626"/>
      <c r="BC11" s="78"/>
      <c r="BD11" s="179"/>
      <c r="BE11" s="626" t="s">
        <v>39</v>
      </c>
      <c r="BF11" s="626"/>
      <c r="BG11" s="626"/>
      <c r="BH11" s="626"/>
      <c r="BI11" s="626"/>
      <c r="BJ11" s="626" t="s">
        <v>40</v>
      </c>
      <c r="BK11" s="626"/>
      <c r="BL11" s="626"/>
      <c r="BM11" s="78"/>
      <c r="BN11" s="179"/>
      <c r="BO11" s="626" t="s">
        <v>41</v>
      </c>
      <c r="BP11" s="626"/>
      <c r="BQ11" s="626"/>
      <c r="BR11" s="626"/>
      <c r="BS11" s="626"/>
      <c r="BT11" s="626" t="s">
        <v>42</v>
      </c>
      <c r="BU11" s="626"/>
      <c r="BV11" s="626"/>
      <c r="BW11" s="78"/>
      <c r="BX11" s="179"/>
      <c r="BY11" s="626" t="s">
        <v>43</v>
      </c>
      <c r="BZ11" s="626"/>
      <c r="CA11" s="626"/>
      <c r="CB11" s="626"/>
      <c r="CC11" s="626"/>
      <c r="CD11" s="626" t="s">
        <v>44</v>
      </c>
      <c r="CE11" s="626"/>
      <c r="CF11" s="626"/>
      <c r="CG11" s="78"/>
      <c r="CH11" s="179"/>
      <c r="CI11" s="626" t="s">
        <v>45</v>
      </c>
      <c r="CJ11" s="626"/>
      <c r="CK11" s="626"/>
      <c r="CL11" s="78"/>
      <c r="CM11" s="179"/>
    </row>
    <row r="12" spans="2:147" s="5" customFormat="1" ht="18.600000000000001" customHeight="1" thickBot="1" x14ac:dyDescent="0.3">
      <c r="C12" s="25" t="s">
        <v>0</v>
      </c>
      <c r="D12" s="77"/>
      <c r="E12" s="74" t="s">
        <v>0</v>
      </c>
      <c r="F12" s="74"/>
      <c r="G12" s="74"/>
      <c r="H12" s="74"/>
      <c r="I12" s="178"/>
      <c r="J12" s="74"/>
      <c r="K12" s="74"/>
      <c r="L12" s="187" t="s">
        <v>111</v>
      </c>
      <c r="M12" s="79"/>
      <c r="N12" s="79"/>
      <c r="O12" s="79"/>
      <c r="P12" s="179"/>
      <c r="Q12" s="187" t="s">
        <v>112</v>
      </c>
      <c r="R12" s="79"/>
      <c r="S12" s="79"/>
      <c r="T12" s="79"/>
      <c r="U12" s="179"/>
      <c r="V12" s="187" t="s">
        <v>113</v>
      </c>
      <c r="W12" s="79"/>
      <c r="X12" s="79"/>
      <c r="Y12" s="79"/>
      <c r="Z12" s="179"/>
      <c r="AA12" s="187" t="s">
        <v>114</v>
      </c>
      <c r="AB12" s="79"/>
      <c r="AC12" s="79"/>
      <c r="AD12" s="79"/>
      <c r="AE12" s="179"/>
      <c r="AF12" s="187" t="s">
        <v>115</v>
      </c>
      <c r="AG12" s="79"/>
      <c r="AH12" s="79"/>
      <c r="AI12" s="79"/>
      <c r="AJ12" s="179"/>
      <c r="AK12" s="187" t="s">
        <v>116</v>
      </c>
      <c r="AL12" s="79"/>
      <c r="AM12" s="79"/>
      <c r="AN12" s="79"/>
      <c r="AO12" s="179"/>
      <c r="AP12" s="187" t="s">
        <v>117</v>
      </c>
      <c r="AQ12" s="79"/>
      <c r="AR12" s="79"/>
      <c r="AS12" s="79"/>
      <c r="AT12" s="179"/>
      <c r="AU12" s="187" t="s">
        <v>118</v>
      </c>
      <c r="AV12" s="79"/>
      <c r="AW12" s="79"/>
      <c r="AX12" s="79"/>
      <c r="AY12" s="179"/>
      <c r="AZ12" s="187" t="s">
        <v>119</v>
      </c>
      <c r="BA12" s="79"/>
      <c r="BB12" s="79"/>
      <c r="BC12" s="79"/>
      <c r="BD12" s="179"/>
      <c r="BE12" s="187" t="s">
        <v>120</v>
      </c>
      <c r="BF12" s="79"/>
      <c r="BG12" s="79"/>
      <c r="BH12" s="79"/>
      <c r="BI12" s="179"/>
      <c r="BJ12" s="187" t="s">
        <v>121</v>
      </c>
      <c r="BK12" s="79"/>
      <c r="BL12" s="79"/>
      <c r="BM12" s="79"/>
      <c r="BN12" s="179"/>
      <c r="BO12" s="187" t="s">
        <v>122</v>
      </c>
      <c r="BP12" s="79"/>
      <c r="BQ12" s="79"/>
      <c r="BR12" s="79"/>
      <c r="BS12" s="179"/>
      <c r="BT12" s="187" t="s">
        <v>123</v>
      </c>
      <c r="BU12" s="575"/>
      <c r="BV12" s="575"/>
      <c r="BW12" s="575"/>
      <c r="BX12" s="576"/>
      <c r="BY12" s="187" t="s">
        <v>124</v>
      </c>
      <c r="BZ12" s="575"/>
      <c r="CA12" s="575"/>
      <c r="CB12" s="575"/>
      <c r="CC12" s="576"/>
      <c r="CD12" s="625" t="s">
        <v>125</v>
      </c>
      <c r="CE12" s="626"/>
      <c r="CF12" s="626"/>
      <c r="CG12" s="626"/>
      <c r="CH12" s="626"/>
      <c r="CI12" s="625" t="s">
        <v>176</v>
      </c>
      <c r="CJ12" s="626"/>
      <c r="CK12" s="626"/>
      <c r="CL12" s="626"/>
      <c r="CM12" s="626"/>
    </row>
    <row r="13" spans="2:147" ht="96.6" customHeight="1" x14ac:dyDescent="0.25">
      <c r="B13" s="956" t="s">
        <v>107</v>
      </c>
      <c r="C13" s="957"/>
      <c r="D13" s="182" t="s">
        <v>108</v>
      </c>
      <c r="E13" s="182" t="s">
        <v>109</v>
      </c>
      <c r="F13" s="183" t="s">
        <v>6</v>
      </c>
      <c r="G13" s="183" t="s">
        <v>7</v>
      </c>
      <c r="H13" s="183" t="s">
        <v>8</v>
      </c>
      <c r="I13" s="183" t="s">
        <v>9</v>
      </c>
      <c r="J13" s="183" t="s">
        <v>10</v>
      </c>
      <c r="K13" s="18" t="s">
        <v>11</v>
      </c>
      <c r="L13" s="19" t="str">
        <f>F14</f>
        <v>11.3.</v>
      </c>
      <c r="M13" s="19" t="str">
        <f>G14</f>
        <v>12.3.</v>
      </c>
      <c r="N13" s="19" t="str">
        <f>H14</f>
        <v>13.3.</v>
      </c>
      <c r="O13" s="19" t="str">
        <f>I14</f>
        <v>14.3.</v>
      </c>
      <c r="P13" s="19" t="str">
        <f>J14</f>
        <v>15.3.</v>
      </c>
      <c r="Q13" s="19" t="str">
        <f>F15</f>
        <v>18.3.</v>
      </c>
      <c r="R13" s="19" t="str">
        <f>G15</f>
        <v>19.3.</v>
      </c>
      <c r="S13" s="19" t="str">
        <f>H15</f>
        <v>20.3.</v>
      </c>
      <c r="T13" s="19" t="str">
        <f>I15</f>
        <v>21.3.</v>
      </c>
      <c r="U13" s="19" t="str">
        <f>J15</f>
        <v>22.3.</v>
      </c>
      <c r="V13" s="19" t="str">
        <f>F16</f>
        <v>25.3.</v>
      </c>
      <c r="W13" s="19" t="str">
        <f>G16</f>
        <v>26.3.</v>
      </c>
      <c r="X13" s="19" t="str">
        <f>H16</f>
        <v>27.3.</v>
      </c>
      <c r="Y13" s="19" t="str">
        <f>I16</f>
        <v>28.3.</v>
      </c>
      <c r="Z13" s="19" t="str">
        <f>J16</f>
        <v>Karfreitag</v>
      </c>
      <c r="AA13" s="19" t="str">
        <f>F17</f>
        <v>Ostermontag</v>
      </c>
      <c r="AB13" s="19" t="str">
        <f>G17</f>
        <v>Anreise</v>
      </c>
      <c r="AC13" s="19" t="str">
        <f>H17</f>
        <v>3.4.</v>
      </c>
      <c r="AD13" s="19" t="str">
        <f>I17</f>
        <v>4.4.</v>
      </c>
      <c r="AE13" s="19" t="str">
        <f>J17</f>
        <v>5.4.</v>
      </c>
      <c r="AF13" s="19" t="str">
        <f>F18</f>
        <v>8.4.</v>
      </c>
      <c r="AG13" s="19" t="str">
        <f>G18</f>
        <v>9.4.</v>
      </c>
      <c r="AH13" s="19" t="str">
        <f>H18</f>
        <v>10.4.</v>
      </c>
      <c r="AI13" s="19" t="str">
        <f>I18</f>
        <v>11.4.</v>
      </c>
      <c r="AJ13" s="19" t="str">
        <f>J18</f>
        <v>12.4.</v>
      </c>
      <c r="AK13" s="19" t="str">
        <f>F19</f>
        <v>15.4.</v>
      </c>
      <c r="AL13" s="19" t="str">
        <f>G19</f>
        <v>16.4.</v>
      </c>
      <c r="AM13" s="19" t="str">
        <f>H19</f>
        <v>17.4.</v>
      </c>
      <c r="AN13" s="19" t="str">
        <f>I19</f>
        <v>18.04.</v>
      </c>
      <c r="AO13" s="19" t="str">
        <f>J19</f>
        <v>19.04.</v>
      </c>
      <c r="AP13" s="19" t="str">
        <f>F20</f>
        <v>22.4.</v>
      </c>
      <c r="AQ13" s="19" t="str">
        <f>G20</f>
        <v>23.4.</v>
      </c>
      <c r="AR13" s="19" t="str">
        <f>H20</f>
        <v>24.4.</v>
      </c>
      <c r="AS13" s="19" t="str">
        <f>I20</f>
        <v>25.4.</v>
      </c>
      <c r="AT13" s="19" t="str">
        <f>J20</f>
        <v>26.4.</v>
      </c>
      <c r="AU13" s="19" t="str">
        <f>F21</f>
        <v>29.4.</v>
      </c>
      <c r="AV13" s="19" t="str">
        <f>G21</f>
        <v>30.4.</v>
      </c>
      <c r="AW13" s="19" t="str">
        <f>H21</f>
        <v>Tag der Arbeit</v>
      </c>
      <c r="AX13" s="19" t="str">
        <f>I21</f>
        <v>2.5.</v>
      </c>
      <c r="AY13" s="19" t="str">
        <f>J21</f>
        <v>3.5.</v>
      </c>
      <c r="AZ13" s="19" t="str">
        <f>F22</f>
        <v>6.5.</v>
      </c>
      <c r="BA13" s="19" t="str">
        <f>G22</f>
        <v>7.5.</v>
      </c>
      <c r="BB13" s="19" t="str">
        <f>H22</f>
        <v>8.5.</v>
      </c>
      <c r="BC13" s="19" t="str">
        <f>I22</f>
        <v>Christi Himmelfahrt</v>
      </c>
      <c r="BD13" s="19" t="str">
        <f>J22</f>
        <v>10.5.</v>
      </c>
      <c r="BE13" s="19" t="str">
        <f>F23</f>
        <v>13.5.</v>
      </c>
      <c r="BF13" s="19" t="str">
        <f>G23</f>
        <v>14.5.</v>
      </c>
      <c r="BG13" s="19" t="str">
        <f>H23</f>
        <v>15.5. Tag d. Lehre</v>
      </c>
      <c r="BH13" s="19" t="str">
        <f>I23</f>
        <v>16.5.</v>
      </c>
      <c r="BI13" s="19" t="str">
        <f>J23</f>
        <v>17.5.</v>
      </c>
      <c r="BJ13" s="19" t="str">
        <f>F24</f>
        <v>Pfingstmontag</v>
      </c>
      <c r="BK13" s="19" t="str">
        <f>G24</f>
        <v>21.5.</v>
      </c>
      <c r="BL13" s="19" t="str">
        <f>H24</f>
        <v>22.5.</v>
      </c>
      <c r="BM13" s="19" t="str">
        <f>I24</f>
        <v>23.5.</v>
      </c>
      <c r="BN13" s="19" t="str">
        <f>J24</f>
        <v>24.5.</v>
      </c>
      <c r="BO13" s="19" t="str">
        <f>F25</f>
        <v>27.5.</v>
      </c>
      <c r="BP13" s="19" t="s">
        <v>389</v>
      </c>
      <c r="BQ13" s="19" t="str">
        <f>H25</f>
        <v>29.5.</v>
      </c>
      <c r="BR13" s="19" t="str">
        <f>I25</f>
        <v>30.5.</v>
      </c>
      <c r="BS13" s="19" t="str">
        <f>J25</f>
        <v>31.5.</v>
      </c>
      <c r="BT13" s="19" t="str">
        <f>F26</f>
        <v>3.6.</v>
      </c>
      <c r="BU13" s="19" t="str">
        <f>G26</f>
        <v>4.6.</v>
      </c>
      <c r="BV13" s="19" t="str">
        <f>H26</f>
        <v>dies academicus</v>
      </c>
      <c r="BW13" s="19" t="str">
        <f>I26</f>
        <v>6.6.</v>
      </c>
      <c r="BX13" s="19" t="str">
        <f>J26</f>
        <v>7.6.</v>
      </c>
      <c r="BY13" s="19" t="str">
        <f>F27</f>
        <v>10.6.</v>
      </c>
      <c r="BZ13" s="19" t="str">
        <f>G27</f>
        <v>11.6.</v>
      </c>
      <c r="CA13" s="19" t="str">
        <f>H27</f>
        <v>12.6.</v>
      </c>
      <c r="CB13" s="19" t="str">
        <f>I27</f>
        <v>13.6..</v>
      </c>
      <c r="CC13" s="19" t="str">
        <f>J27</f>
        <v>14.6.</v>
      </c>
      <c r="CD13" s="19" t="str">
        <f>F28</f>
        <v>17.6.</v>
      </c>
      <c r="CE13" s="19" t="str">
        <f>G28</f>
        <v>18.6.</v>
      </c>
      <c r="CF13" s="19" t="str">
        <f>H28</f>
        <v>19.6.</v>
      </c>
      <c r="CG13" s="19" t="str">
        <f>I28</f>
        <v>20.6.</v>
      </c>
      <c r="CH13" s="19" t="str">
        <f>J28</f>
        <v>21.6.</v>
      </c>
      <c r="CI13" s="19" t="str">
        <f>F29</f>
        <v>24.6.</v>
      </c>
      <c r="CJ13" s="19" t="str">
        <f>G29</f>
        <v>25.6.</v>
      </c>
      <c r="CK13" s="19" t="str">
        <f>H29</f>
        <v>26.6.</v>
      </c>
      <c r="CL13" s="19" t="str">
        <f>I29</f>
        <v>27.6.</v>
      </c>
      <c r="CM13" s="19" t="str">
        <f>J29</f>
        <v>28.6.</v>
      </c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</row>
    <row r="14" spans="2:147" ht="39.950000000000003" customHeight="1" x14ac:dyDescent="0.25">
      <c r="B14" s="773"/>
      <c r="C14" s="774"/>
      <c r="D14" s="184">
        <v>1</v>
      </c>
      <c r="E14" s="184">
        <v>11</v>
      </c>
      <c r="F14" s="663" t="s">
        <v>365</v>
      </c>
      <c r="G14" s="663" t="s">
        <v>403</v>
      </c>
      <c r="H14" s="663" t="s">
        <v>402</v>
      </c>
      <c r="I14" s="663" t="s">
        <v>235</v>
      </c>
      <c r="J14" s="663" t="s">
        <v>237</v>
      </c>
      <c r="K14" s="17">
        <v>1</v>
      </c>
      <c r="L14" s="512"/>
      <c r="M14" s="512"/>
      <c r="N14" s="512"/>
      <c r="O14" s="512"/>
      <c r="P14" s="513"/>
      <c r="Q14" s="512"/>
      <c r="R14" s="512"/>
      <c r="S14" s="512"/>
      <c r="T14" s="512"/>
      <c r="U14" s="513"/>
      <c r="V14" s="598"/>
      <c r="W14" s="512"/>
      <c r="X14" s="512"/>
      <c r="Y14" s="512"/>
      <c r="Z14" s="516"/>
      <c r="AA14" s="517"/>
      <c r="AB14" s="518"/>
      <c r="AC14" s="512"/>
      <c r="AD14" s="512"/>
      <c r="AE14" s="513"/>
      <c r="AF14" s="512"/>
      <c r="AG14" s="512"/>
      <c r="AH14" s="512"/>
      <c r="AI14" s="512"/>
      <c r="AJ14" s="513"/>
      <c r="AK14" s="512"/>
      <c r="AL14" s="512"/>
      <c r="AM14" s="512"/>
      <c r="AN14" s="512"/>
      <c r="AO14" s="513"/>
      <c r="AP14" s="512"/>
      <c r="AQ14" s="512"/>
      <c r="AR14" s="512"/>
      <c r="AS14" s="512"/>
      <c r="AT14" s="513"/>
      <c r="AU14" s="512"/>
      <c r="AV14" s="512"/>
      <c r="AW14" s="518"/>
      <c r="AX14" s="512"/>
      <c r="AY14" s="513"/>
      <c r="AZ14" s="512"/>
      <c r="BA14" s="512"/>
      <c r="BB14" s="512"/>
      <c r="BC14" s="518"/>
      <c r="BD14" s="513"/>
      <c r="BE14" s="512"/>
      <c r="BF14" s="512"/>
      <c r="BG14" s="512"/>
      <c r="BH14" s="512"/>
      <c r="BI14" s="513"/>
      <c r="BJ14" s="517"/>
      <c r="BK14" s="512"/>
      <c r="BL14" s="512"/>
      <c r="BM14" s="512"/>
      <c r="BN14" s="513"/>
      <c r="BO14" s="512"/>
      <c r="BP14" s="512"/>
      <c r="BQ14" s="512"/>
      <c r="BR14" s="512"/>
      <c r="BS14" s="513"/>
      <c r="BT14" s="512"/>
      <c r="BU14" s="512"/>
      <c r="BV14" s="518"/>
      <c r="BW14" s="512"/>
      <c r="BX14" s="513"/>
      <c r="BY14" s="512"/>
      <c r="BZ14" s="512"/>
      <c r="CA14" s="512"/>
      <c r="CB14" s="512"/>
      <c r="CC14" s="513"/>
      <c r="CD14" s="512"/>
      <c r="CE14" s="512"/>
      <c r="CF14" s="512"/>
      <c r="CG14" s="512"/>
      <c r="CH14" s="598"/>
      <c r="CI14" s="652"/>
      <c r="CJ14" s="512"/>
      <c r="CK14" s="512"/>
      <c r="CL14" s="512"/>
      <c r="CM14" s="512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1"/>
      <c r="DR14" s="81"/>
      <c r="DS14"/>
      <c r="DT14"/>
      <c r="DU14"/>
    </row>
    <row r="15" spans="2:147" ht="39.950000000000003" customHeight="1" x14ac:dyDescent="0.25">
      <c r="B15" s="775"/>
      <c r="C15" s="774">
        <v>23</v>
      </c>
      <c r="D15" s="184">
        <v>2</v>
      </c>
      <c r="E15" s="186">
        <v>12</v>
      </c>
      <c r="F15" s="185" t="s">
        <v>366</v>
      </c>
      <c r="G15" s="185" t="s">
        <v>367</v>
      </c>
      <c r="H15" s="185" t="s">
        <v>327</v>
      </c>
      <c r="I15" s="185" t="s">
        <v>236</v>
      </c>
      <c r="J15" s="185" t="s">
        <v>238</v>
      </c>
      <c r="K15" s="17">
        <v>2</v>
      </c>
      <c r="L15" s="512"/>
      <c r="M15" s="512"/>
      <c r="N15" s="512"/>
      <c r="O15" s="512"/>
      <c r="P15" s="513"/>
      <c r="Q15" s="512"/>
      <c r="R15" s="512"/>
      <c r="S15" s="512"/>
      <c r="T15" s="512"/>
      <c r="U15" s="513"/>
      <c r="V15" s="598"/>
      <c r="W15" s="512"/>
      <c r="X15" s="512"/>
      <c r="Y15" s="512"/>
      <c r="Z15" s="516"/>
      <c r="AA15" s="517"/>
      <c r="AB15" s="518"/>
      <c r="AC15" s="512"/>
      <c r="AD15" s="512"/>
      <c r="AE15" s="513"/>
      <c r="AF15" s="512"/>
      <c r="AG15" s="512"/>
      <c r="AH15" s="512"/>
      <c r="AI15" s="512"/>
      <c r="AJ15" s="513"/>
      <c r="AK15" s="512"/>
      <c r="AL15" s="512"/>
      <c r="AM15" s="512"/>
      <c r="AN15" s="512"/>
      <c r="AO15" s="513"/>
      <c r="AP15" s="512"/>
      <c r="AQ15" s="512"/>
      <c r="AR15" s="512"/>
      <c r="AS15" s="512"/>
      <c r="AT15" s="513"/>
      <c r="AU15" s="512"/>
      <c r="AV15" s="512"/>
      <c r="AW15" s="518"/>
      <c r="AX15" s="512"/>
      <c r="AY15" s="513"/>
      <c r="AZ15" s="512"/>
      <c r="BA15" s="512"/>
      <c r="BB15" s="512"/>
      <c r="BC15" s="518"/>
      <c r="BD15" s="513"/>
      <c r="BE15" s="512"/>
      <c r="BF15" s="512"/>
      <c r="BG15" s="512"/>
      <c r="BH15" s="512"/>
      <c r="BI15" s="513"/>
      <c r="BJ15" s="517"/>
      <c r="BK15" s="512"/>
      <c r="BL15" s="512"/>
      <c r="BM15" s="512"/>
      <c r="BN15" s="513"/>
      <c r="BO15" s="512"/>
      <c r="BP15" s="512"/>
      <c r="BQ15" s="512"/>
      <c r="BR15" s="512"/>
      <c r="BS15" s="513"/>
      <c r="BT15" s="512"/>
      <c r="BU15" s="512"/>
      <c r="BV15" s="518"/>
      <c r="BW15" s="512"/>
      <c r="BX15" s="513"/>
      <c r="BY15" s="512"/>
      <c r="BZ15" s="512"/>
      <c r="CA15" s="512"/>
      <c r="CB15" s="512"/>
      <c r="CC15" s="513"/>
      <c r="CD15" s="512"/>
      <c r="CE15" s="512"/>
      <c r="CF15" s="512"/>
      <c r="CG15" s="512"/>
      <c r="CH15" s="598"/>
      <c r="CI15" s="652"/>
      <c r="CJ15" s="512"/>
      <c r="CK15" s="512"/>
      <c r="CL15" s="512"/>
      <c r="CM15" s="512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1"/>
      <c r="DR15" s="81"/>
      <c r="DS15"/>
      <c r="DT15"/>
      <c r="DU15"/>
    </row>
    <row r="16" spans="2:147" ht="39.950000000000003" customHeight="1" x14ac:dyDescent="0.25">
      <c r="B16" s="776"/>
      <c r="C16" s="777"/>
      <c r="D16" s="184">
        <v>3</v>
      </c>
      <c r="E16" s="184">
        <v>13</v>
      </c>
      <c r="F16" s="185" t="s">
        <v>368</v>
      </c>
      <c r="G16" s="185" t="s">
        <v>369</v>
      </c>
      <c r="H16" s="185" t="s">
        <v>328</v>
      </c>
      <c r="I16" s="185" t="s">
        <v>239</v>
      </c>
      <c r="J16" s="185" t="s">
        <v>243</v>
      </c>
      <c r="K16" s="17">
        <v>3</v>
      </c>
      <c r="L16" s="512"/>
      <c r="M16" s="512"/>
      <c r="N16" s="512"/>
      <c r="O16" s="512"/>
      <c r="P16" s="513"/>
      <c r="Q16" s="512"/>
      <c r="R16" s="512"/>
      <c r="S16" s="512"/>
      <c r="T16" s="512"/>
      <c r="U16" s="513"/>
      <c r="V16" s="598"/>
      <c r="W16" s="512"/>
      <c r="X16" s="512"/>
      <c r="Y16" s="512"/>
      <c r="Z16" s="516"/>
      <c r="AA16" s="517"/>
      <c r="AB16" s="518"/>
      <c r="AC16" s="512"/>
      <c r="AD16" s="512"/>
      <c r="AE16" s="513"/>
      <c r="AF16" s="512"/>
      <c r="AG16" s="512"/>
      <c r="AH16" s="512"/>
      <c r="AI16" s="512"/>
      <c r="AJ16" s="513"/>
      <c r="AK16" s="512"/>
      <c r="AL16" s="512"/>
      <c r="AM16" s="512"/>
      <c r="AN16" s="512"/>
      <c r="AO16" s="513"/>
      <c r="AP16" s="512"/>
      <c r="AQ16" s="512"/>
      <c r="AR16" s="512"/>
      <c r="AS16" s="512"/>
      <c r="AT16" s="513"/>
      <c r="AU16" s="512"/>
      <c r="AV16" s="512"/>
      <c r="AW16" s="518"/>
      <c r="AX16" s="512"/>
      <c r="AY16" s="513"/>
      <c r="AZ16" s="512"/>
      <c r="BA16" s="512"/>
      <c r="BB16" s="512"/>
      <c r="BC16" s="518"/>
      <c r="BD16" s="513"/>
      <c r="BE16" s="512"/>
      <c r="BF16" s="512"/>
      <c r="BG16" s="512"/>
      <c r="BH16" s="512"/>
      <c r="BI16" s="513"/>
      <c r="BJ16" s="517"/>
      <c r="BK16" s="512"/>
      <c r="BL16" s="512"/>
      <c r="BM16" s="512"/>
      <c r="BN16" s="513"/>
      <c r="BO16" s="512"/>
      <c r="BP16" s="512"/>
      <c r="BQ16" s="512"/>
      <c r="BR16" s="512"/>
      <c r="BS16" s="513"/>
      <c r="BT16" s="512"/>
      <c r="BU16" s="512"/>
      <c r="BV16" s="518"/>
      <c r="BW16" s="512"/>
      <c r="BX16" s="513"/>
      <c r="BY16" s="512"/>
      <c r="BZ16" s="512"/>
      <c r="CA16" s="512"/>
      <c r="CB16" s="512"/>
      <c r="CC16" s="513"/>
      <c r="CD16" s="512"/>
      <c r="CE16" s="512"/>
      <c r="CF16" s="512"/>
      <c r="CG16" s="512"/>
      <c r="CH16" s="598"/>
      <c r="CI16" s="652"/>
      <c r="CJ16" s="512"/>
      <c r="CK16" s="512"/>
      <c r="CL16" s="512"/>
      <c r="CM16" s="512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1"/>
      <c r="DR16" s="81"/>
      <c r="DS16"/>
      <c r="DT16"/>
      <c r="DU16"/>
    </row>
    <row r="17" spans="2:127" ht="39.950000000000003" customHeight="1" x14ac:dyDescent="0.25">
      <c r="B17" s="771"/>
      <c r="C17" s="772"/>
      <c r="D17" s="184">
        <v>4</v>
      </c>
      <c r="E17" s="184">
        <v>14</v>
      </c>
      <c r="F17" s="185" t="s">
        <v>244</v>
      </c>
      <c r="G17" s="185" t="s">
        <v>191</v>
      </c>
      <c r="H17" s="185" t="s">
        <v>329</v>
      </c>
      <c r="I17" s="185" t="s">
        <v>240</v>
      </c>
      <c r="J17" s="185" t="s">
        <v>241</v>
      </c>
      <c r="K17" s="17">
        <v>4</v>
      </c>
      <c r="L17" s="512"/>
      <c r="M17" s="512"/>
      <c r="N17" s="512"/>
      <c r="O17" s="512"/>
      <c r="P17" s="513"/>
      <c r="Q17" s="512"/>
      <c r="R17" s="512"/>
      <c r="S17" s="512"/>
      <c r="T17" s="512"/>
      <c r="U17" s="513"/>
      <c r="V17" s="598"/>
      <c r="W17" s="512"/>
      <c r="X17" s="512"/>
      <c r="Y17" s="512"/>
      <c r="Z17" s="516"/>
      <c r="AA17" s="517"/>
      <c r="AB17" s="518"/>
      <c r="AC17" s="512"/>
      <c r="AD17" s="512"/>
      <c r="AE17" s="513"/>
      <c r="AF17" s="512"/>
      <c r="AG17" s="512"/>
      <c r="AH17" s="512"/>
      <c r="AI17" s="512"/>
      <c r="AJ17" s="513"/>
      <c r="AK17" s="512"/>
      <c r="AL17" s="512"/>
      <c r="AM17" s="512"/>
      <c r="AN17" s="512"/>
      <c r="AO17" s="513"/>
      <c r="AP17" s="512"/>
      <c r="AQ17" s="512"/>
      <c r="AR17" s="512"/>
      <c r="AS17" s="512"/>
      <c r="AT17" s="513"/>
      <c r="AU17" s="512"/>
      <c r="AV17" s="512"/>
      <c r="AW17" s="518"/>
      <c r="AX17" s="512"/>
      <c r="AY17" s="513"/>
      <c r="AZ17" s="512"/>
      <c r="BA17" s="512"/>
      <c r="BB17" s="512"/>
      <c r="BC17" s="518"/>
      <c r="BD17" s="513"/>
      <c r="BE17" s="512"/>
      <c r="BF17" s="512"/>
      <c r="BG17" s="512"/>
      <c r="BH17" s="512"/>
      <c r="BI17" s="513"/>
      <c r="BJ17" s="517"/>
      <c r="BK17" s="512"/>
      <c r="BL17" s="512"/>
      <c r="BM17" s="512"/>
      <c r="BN17" s="513"/>
      <c r="BO17" s="512"/>
      <c r="BP17" s="512"/>
      <c r="BQ17" s="512"/>
      <c r="BR17" s="512"/>
      <c r="BS17" s="513"/>
      <c r="BT17" s="512"/>
      <c r="BU17" s="512"/>
      <c r="BV17" s="518"/>
      <c r="BW17" s="512"/>
      <c r="BX17" s="513"/>
      <c r="BY17" s="512"/>
      <c r="BZ17" s="512"/>
      <c r="CA17" s="512"/>
      <c r="CB17" s="512"/>
      <c r="CC17" s="513"/>
      <c r="CD17" s="512"/>
      <c r="CE17" s="512"/>
      <c r="CF17" s="512"/>
      <c r="CG17" s="512"/>
      <c r="CH17" s="598"/>
      <c r="CI17" s="652"/>
      <c r="CJ17" s="512"/>
      <c r="CK17" s="512"/>
      <c r="CL17" s="512"/>
      <c r="CM17" s="512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1"/>
      <c r="DR17" s="81"/>
      <c r="DS17"/>
      <c r="DT17"/>
      <c r="DU17"/>
    </row>
    <row r="18" spans="2:127" ht="39.950000000000003" customHeight="1" x14ac:dyDescent="0.25">
      <c r="B18" s="958"/>
      <c r="C18" s="959"/>
      <c r="D18" s="184">
        <v>5</v>
      </c>
      <c r="E18" s="184">
        <v>15</v>
      </c>
      <c r="F18" s="511" t="s">
        <v>370</v>
      </c>
      <c r="G18" s="511" t="s">
        <v>371</v>
      </c>
      <c r="H18" s="185" t="s">
        <v>372</v>
      </c>
      <c r="I18" s="511" t="s">
        <v>373</v>
      </c>
      <c r="J18" s="185" t="s">
        <v>242</v>
      </c>
      <c r="K18" s="17">
        <v>5</v>
      </c>
      <c r="L18" s="512"/>
      <c r="M18" s="512"/>
      <c r="N18" s="512"/>
      <c r="O18" s="512"/>
      <c r="P18" s="513"/>
      <c r="Q18" s="512"/>
      <c r="R18" s="512"/>
      <c r="S18" s="512"/>
      <c r="T18" s="512"/>
      <c r="U18" s="513"/>
      <c r="V18" s="598"/>
      <c r="W18" s="512"/>
      <c r="X18" s="512"/>
      <c r="Y18" s="512"/>
      <c r="Z18" s="516"/>
      <c r="AA18" s="517"/>
      <c r="AB18" s="518"/>
      <c r="AC18" s="512"/>
      <c r="AD18" s="512"/>
      <c r="AE18" s="513"/>
      <c r="AF18" s="512"/>
      <c r="AG18" s="512"/>
      <c r="AH18" s="512"/>
      <c r="AI18" s="512"/>
      <c r="AJ18" s="513"/>
      <c r="AK18" s="512"/>
      <c r="AL18" s="512"/>
      <c r="AM18" s="512"/>
      <c r="AN18" s="512"/>
      <c r="AO18" s="513"/>
      <c r="AP18" s="512"/>
      <c r="AQ18" s="512"/>
      <c r="AR18" s="512"/>
      <c r="AS18" s="512"/>
      <c r="AT18" s="513"/>
      <c r="AU18" s="512"/>
      <c r="AV18" s="512"/>
      <c r="AW18" s="518"/>
      <c r="AX18" s="600" t="s">
        <v>0</v>
      </c>
      <c r="AY18" s="513"/>
      <c r="AZ18" s="512"/>
      <c r="BA18" s="512"/>
      <c r="BB18" s="512"/>
      <c r="BC18" s="518"/>
      <c r="BD18" s="513"/>
      <c r="BE18" s="512"/>
      <c r="BF18" s="512"/>
      <c r="BG18" s="512"/>
      <c r="BH18" s="512"/>
      <c r="BI18" s="513"/>
      <c r="BJ18" s="517"/>
      <c r="BK18" s="512"/>
      <c r="BL18" s="512"/>
      <c r="BM18" s="512"/>
      <c r="BN18" s="513"/>
      <c r="BO18" s="512"/>
      <c r="BP18" s="512"/>
      <c r="BQ18" s="512"/>
      <c r="BR18" s="600" t="s">
        <v>0</v>
      </c>
      <c r="BS18" s="513"/>
      <c r="BT18" s="512"/>
      <c r="BU18" s="512"/>
      <c r="BV18" s="518"/>
      <c r="BW18" s="512"/>
      <c r="BX18" s="513"/>
      <c r="BY18" s="512"/>
      <c r="BZ18" s="512"/>
      <c r="CA18" s="512"/>
      <c r="CB18" s="512"/>
      <c r="CC18" s="513"/>
      <c r="CD18" s="512"/>
      <c r="CE18" s="512"/>
      <c r="CF18" s="512"/>
      <c r="CG18" s="512"/>
      <c r="CH18" s="598"/>
      <c r="CI18" s="652"/>
      <c r="CJ18" s="512"/>
      <c r="CK18" s="512"/>
      <c r="CL18" s="512"/>
      <c r="CM18" s="512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1"/>
      <c r="DR18" s="81"/>
      <c r="DS18"/>
      <c r="DT18"/>
      <c r="DU18"/>
    </row>
    <row r="19" spans="2:127" ht="39.950000000000003" customHeight="1" x14ac:dyDescent="0.25">
      <c r="B19" s="958"/>
      <c r="C19" s="959"/>
      <c r="D19" s="184">
        <v>6</v>
      </c>
      <c r="E19" s="184">
        <v>16</v>
      </c>
      <c r="F19" s="511" t="s">
        <v>374</v>
      </c>
      <c r="G19" s="511" t="s">
        <v>375</v>
      </c>
      <c r="H19" s="511" t="s">
        <v>376</v>
      </c>
      <c r="I19" s="511" t="s">
        <v>331</v>
      </c>
      <c r="J19" s="511" t="s">
        <v>330</v>
      </c>
      <c r="K19" s="17">
        <v>6</v>
      </c>
      <c r="L19" s="512"/>
      <c r="M19" s="512"/>
      <c r="N19" s="512"/>
      <c r="O19" s="512"/>
      <c r="P19" s="513"/>
      <c r="Q19" s="512"/>
      <c r="R19" s="512"/>
      <c r="S19" s="512"/>
      <c r="T19" s="512"/>
      <c r="U19" s="513"/>
      <c r="V19" s="598"/>
      <c r="W19" s="512"/>
      <c r="X19" s="512"/>
      <c r="Y19" s="512"/>
      <c r="Z19" s="516"/>
      <c r="AA19" s="517"/>
      <c r="AB19" s="518"/>
      <c r="AC19" s="512"/>
      <c r="AD19" s="512"/>
      <c r="AE19" s="513"/>
      <c r="AF19" s="512"/>
      <c r="AG19" s="512"/>
      <c r="AH19" s="512"/>
      <c r="AI19" s="512"/>
      <c r="AJ19" s="513"/>
      <c r="AK19" s="512"/>
      <c r="AL19" s="512"/>
      <c r="AM19" s="512"/>
      <c r="AN19" s="512"/>
      <c r="AO19" s="513"/>
      <c r="AP19" s="512"/>
      <c r="AQ19" s="512"/>
      <c r="AR19" s="512"/>
      <c r="AS19" s="512"/>
      <c r="AT19" s="513"/>
      <c r="AU19" s="512"/>
      <c r="AV19" s="512"/>
      <c r="AW19" s="518"/>
      <c r="AX19" s="512"/>
      <c r="AY19" s="513"/>
      <c r="AZ19" s="512"/>
      <c r="BA19" s="512"/>
      <c r="BB19" s="512"/>
      <c r="BC19" s="518"/>
      <c r="BD19" s="513"/>
      <c r="BE19" s="512"/>
      <c r="BF19" s="512"/>
      <c r="BG19" s="512"/>
      <c r="BH19" s="512"/>
      <c r="BI19" s="513"/>
      <c r="BJ19" s="517"/>
      <c r="BK19" s="512"/>
      <c r="BL19" s="512"/>
      <c r="BM19" s="512"/>
      <c r="BN19" s="513"/>
      <c r="BO19" s="512"/>
      <c r="BP19" s="512"/>
      <c r="BQ19" s="512"/>
      <c r="BR19" s="512"/>
      <c r="BS19" s="513"/>
      <c r="BT19" s="512"/>
      <c r="BU19" s="512"/>
      <c r="BV19" s="518"/>
      <c r="BW19" s="512"/>
      <c r="BX19" s="513"/>
      <c r="BY19" s="512"/>
      <c r="BZ19" s="512"/>
      <c r="CA19" s="512"/>
      <c r="CB19" s="512"/>
      <c r="CC19" s="513"/>
      <c r="CD19" s="512"/>
      <c r="CE19" s="512"/>
      <c r="CF19" s="512"/>
      <c r="CG19" s="512"/>
      <c r="CH19" s="598"/>
      <c r="CI19" s="652"/>
      <c r="CJ19" s="512"/>
      <c r="CK19" s="512"/>
      <c r="CL19" s="512"/>
      <c r="CM19" s="512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1"/>
      <c r="DR19" s="81"/>
      <c r="DS19"/>
      <c r="DT19"/>
      <c r="DU19"/>
    </row>
    <row r="20" spans="2:127" ht="39.950000000000003" customHeight="1" x14ac:dyDescent="0.25">
      <c r="B20" s="958">
        <v>22</v>
      </c>
      <c r="C20" s="959"/>
      <c r="D20" s="184">
        <v>7</v>
      </c>
      <c r="E20" s="184">
        <v>17</v>
      </c>
      <c r="F20" s="185" t="s">
        <v>377</v>
      </c>
      <c r="G20" s="185" t="s">
        <v>378</v>
      </c>
      <c r="H20" s="185" t="s">
        <v>332</v>
      </c>
      <c r="I20" s="185" t="s">
        <v>245</v>
      </c>
      <c r="J20" s="185" t="s">
        <v>246</v>
      </c>
      <c r="K20" s="17">
        <v>7</v>
      </c>
      <c r="L20" s="512"/>
      <c r="M20" s="512"/>
      <c r="N20" s="512"/>
      <c r="O20" s="512"/>
      <c r="P20" s="513"/>
      <c r="Q20" s="512"/>
      <c r="R20" s="512"/>
      <c r="S20" s="512"/>
      <c r="T20" s="512"/>
      <c r="U20" s="513"/>
      <c r="V20" s="598"/>
      <c r="W20" s="512"/>
      <c r="X20" s="512"/>
      <c r="Y20" s="512"/>
      <c r="Z20" s="516"/>
      <c r="AA20" s="517"/>
      <c r="AB20" s="518"/>
      <c r="AC20" s="512"/>
      <c r="AD20" s="512"/>
      <c r="AE20" s="513"/>
      <c r="AF20" s="512"/>
      <c r="AG20" s="512"/>
      <c r="AH20" s="512"/>
      <c r="AI20" s="512"/>
      <c r="AJ20" s="513"/>
      <c r="AK20" s="512"/>
      <c r="AL20" s="512"/>
      <c r="AM20" s="512"/>
      <c r="AN20" s="512"/>
      <c r="AO20" s="513"/>
      <c r="AP20" s="512"/>
      <c r="AQ20" s="512"/>
      <c r="AR20" s="512"/>
      <c r="AS20" s="512"/>
      <c r="AT20" s="513"/>
      <c r="AU20" s="512"/>
      <c r="AV20" s="512"/>
      <c r="AW20" s="518"/>
      <c r="AX20" s="512"/>
      <c r="AY20" s="513"/>
      <c r="AZ20" s="512"/>
      <c r="BA20" s="512"/>
      <c r="BB20" s="512"/>
      <c r="BC20" s="518"/>
      <c r="BD20" s="513"/>
      <c r="BE20" s="512"/>
      <c r="BF20" s="512"/>
      <c r="BG20" s="512"/>
      <c r="BH20" s="512"/>
      <c r="BI20" s="513"/>
      <c r="BJ20" s="517"/>
      <c r="BK20" s="512"/>
      <c r="BL20" s="512"/>
      <c r="BM20" s="512"/>
      <c r="BN20" s="513"/>
      <c r="BO20" s="512"/>
      <c r="BP20" s="512"/>
      <c r="BQ20" s="512"/>
      <c r="BR20" s="512"/>
      <c r="BS20" s="513"/>
      <c r="BT20" s="512"/>
      <c r="BU20" s="512"/>
      <c r="BV20" s="518"/>
      <c r="BW20" s="512"/>
      <c r="BX20" s="513"/>
      <c r="BY20" s="512"/>
      <c r="BZ20" s="512"/>
      <c r="CA20" s="512"/>
      <c r="CB20" s="512"/>
      <c r="CC20" s="513"/>
      <c r="CD20" s="512"/>
      <c r="CE20" s="512"/>
      <c r="CF20" s="512"/>
      <c r="CG20" s="512"/>
      <c r="CH20" s="598"/>
      <c r="CI20" s="652"/>
      <c r="CJ20" s="512"/>
      <c r="CK20" s="512"/>
      <c r="CL20" s="512"/>
      <c r="CM20" s="512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1"/>
      <c r="DR20" s="81"/>
      <c r="DS20"/>
      <c r="DT20"/>
      <c r="DU20"/>
    </row>
    <row r="21" spans="2:127" ht="39.950000000000003" customHeight="1" x14ac:dyDescent="0.25">
      <c r="B21" s="958"/>
      <c r="C21" s="959"/>
      <c r="D21" s="184">
        <v>8</v>
      </c>
      <c r="E21" s="184">
        <v>18</v>
      </c>
      <c r="F21" s="185" t="s">
        <v>379</v>
      </c>
      <c r="G21" s="185" t="s">
        <v>380</v>
      </c>
      <c r="H21" s="185" t="s">
        <v>333</v>
      </c>
      <c r="I21" s="185" t="s">
        <v>247</v>
      </c>
      <c r="J21" s="185" t="s">
        <v>248</v>
      </c>
      <c r="K21" s="17">
        <v>8</v>
      </c>
      <c r="L21" s="512"/>
      <c r="M21" s="512"/>
      <c r="N21" s="512"/>
      <c r="O21" s="512"/>
      <c r="P21" s="513"/>
      <c r="Q21" s="512"/>
      <c r="R21" s="512"/>
      <c r="S21" s="512"/>
      <c r="T21" s="512"/>
      <c r="U21" s="513"/>
      <c r="V21" s="598"/>
      <c r="W21" s="512"/>
      <c r="X21" s="512"/>
      <c r="Y21" s="512"/>
      <c r="Z21" s="516"/>
      <c r="AA21" s="517"/>
      <c r="AB21" s="518"/>
      <c r="AC21" s="512"/>
      <c r="AD21" s="512"/>
      <c r="AE21" s="513"/>
      <c r="AF21" s="512"/>
      <c r="AG21" s="512"/>
      <c r="AH21" s="512"/>
      <c r="AI21" s="512"/>
      <c r="AJ21" s="513"/>
      <c r="AK21" s="512"/>
      <c r="AL21" s="512"/>
      <c r="AM21" s="512"/>
      <c r="AN21" s="512"/>
      <c r="AO21" s="513"/>
      <c r="AP21" s="512"/>
      <c r="AQ21" s="512"/>
      <c r="AR21" s="512"/>
      <c r="AS21" s="512"/>
      <c r="AT21" s="513"/>
      <c r="AU21" s="512"/>
      <c r="AV21" s="512"/>
      <c r="AW21" s="518"/>
      <c r="AX21" s="512"/>
      <c r="AY21" s="513"/>
      <c r="AZ21" s="512"/>
      <c r="BA21" s="512"/>
      <c r="BB21" s="512"/>
      <c r="BC21" s="518"/>
      <c r="BD21" s="513"/>
      <c r="BE21" s="512"/>
      <c r="BF21" s="512"/>
      <c r="BG21" s="512"/>
      <c r="BH21" s="512"/>
      <c r="BI21" s="513"/>
      <c r="BJ21" s="517"/>
      <c r="BK21" s="512"/>
      <c r="BL21" s="512"/>
      <c r="BM21" s="512"/>
      <c r="BN21" s="513"/>
      <c r="BO21" s="512"/>
      <c r="BP21" s="512"/>
      <c r="BQ21" s="512"/>
      <c r="BR21" s="512"/>
      <c r="BS21" s="513"/>
      <c r="BT21" s="512"/>
      <c r="BU21" s="512"/>
      <c r="BV21" s="518"/>
      <c r="BW21" s="512"/>
      <c r="BX21" s="513"/>
      <c r="BY21" s="512"/>
      <c r="BZ21" s="512"/>
      <c r="CA21" s="512"/>
      <c r="CB21" s="512"/>
      <c r="CC21" s="513"/>
      <c r="CD21" s="512"/>
      <c r="CE21" s="512"/>
      <c r="CF21" s="512"/>
      <c r="CG21" s="512"/>
      <c r="CH21" s="598"/>
      <c r="CI21" s="652"/>
      <c r="CJ21" s="512"/>
      <c r="CK21" s="512"/>
      <c r="CL21" s="512"/>
      <c r="CM21" s="512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1"/>
      <c r="DR21" s="81"/>
      <c r="DS21"/>
      <c r="DT21"/>
      <c r="DU21"/>
    </row>
    <row r="22" spans="2:127" ht="39.950000000000003" customHeight="1" x14ac:dyDescent="0.25">
      <c r="B22" s="773"/>
      <c r="C22" s="774"/>
      <c r="D22" s="184">
        <v>9</v>
      </c>
      <c r="E22" s="184">
        <v>19</v>
      </c>
      <c r="F22" s="185" t="s">
        <v>381</v>
      </c>
      <c r="G22" s="185" t="s">
        <v>382</v>
      </c>
      <c r="H22" s="185" t="s">
        <v>334</v>
      </c>
      <c r="I22" s="185" t="s">
        <v>401</v>
      </c>
      <c r="J22" s="185" t="s">
        <v>383</v>
      </c>
      <c r="K22" s="17">
        <v>9</v>
      </c>
      <c r="L22" s="512"/>
      <c r="M22" s="512"/>
      <c r="N22" s="512"/>
      <c r="O22" s="512"/>
      <c r="P22" s="513"/>
      <c r="Q22" s="512"/>
      <c r="R22" s="512"/>
      <c r="S22" s="512"/>
      <c r="T22" s="512"/>
      <c r="U22" s="513"/>
      <c r="V22" s="598"/>
      <c r="W22" s="512"/>
      <c r="X22" s="512"/>
      <c r="Y22" s="512"/>
      <c r="Z22" s="516"/>
      <c r="AA22" s="517"/>
      <c r="AB22" s="518"/>
      <c r="AC22" s="512"/>
      <c r="AD22" s="512"/>
      <c r="AE22" s="513"/>
      <c r="AF22" s="512"/>
      <c r="AG22" s="512"/>
      <c r="AH22" s="512"/>
      <c r="AI22" s="512"/>
      <c r="AJ22" s="513"/>
      <c r="AK22" s="512"/>
      <c r="AL22" s="512"/>
      <c r="AM22" s="512"/>
      <c r="AN22" s="512"/>
      <c r="AO22" s="513"/>
      <c r="AP22" s="512"/>
      <c r="AQ22" s="512"/>
      <c r="AR22" s="512"/>
      <c r="AS22" s="512"/>
      <c r="AT22" s="513"/>
      <c r="AU22" s="512"/>
      <c r="AV22" s="512"/>
      <c r="AW22" s="518"/>
      <c r="AX22" s="512"/>
      <c r="AY22" s="513"/>
      <c r="AZ22" s="512"/>
      <c r="BA22" s="512"/>
      <c r="BB22" s="512"/>
      <c r="BC22" s="518"/>
      <c r="BD22" s="513"/>
      <c r="BE22" s="512"/>
      <c r="BF22" s="512"/>
      <c r="BG22" s="512"/>
      <c r="BH22" s="512"/>
      <c r="BI22" s="513"/>
      <c r="BJ22" s="517"/>
      <c r="BK22" s="512"/>
      <c r="BL22" s="512"/>
      <c r="BM22" s="512"/>
      <c r="BN22" s="513"/>
      <c r="BO22" s="512"/>
      <c r="BP22" s="512"/>
      <c r="BQ22" s="512"/>
      <c r="BR22" s="512"/>
      <c r="BS22" s="513"/>
      <c r="BT22" s="512"/>
      <c r="BU22" s="512"/>
      <c r="BV22" s="518"/>
      <c r="BW22" s="512"/>
      <c r="BX22" s="513"/>
      <c r="BY22" s="512"/>
      <c r="BZ22" s="512"/>
      <c r="CA22" s="512"/>
      <c r="CB22" s="512"/>
      <c r="CC22" s="513"/>
      <c r="CD22" s="512"/>
      <c r="CE22" s="512"/>
      <c r="CF22" s="512"/>
      <c r="CG22" s="512"/>
      <c r="CH22" s="598"/>
      <c r="CI22" s="652"/>
      <c r="CJ22" s="512"/>
      <c r="CK22" s="512"/>
      <c r="CL22" s="512"/>
      <c r="CM22" s="512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1"/>
      <c r="DR22" s="81"/>
      <c r="DS22"/>
      <c r="DT22"/>
      <c r="DU22"/>
    </row>
    <row r="23" spans="2:127" ht="39.950000000000003" customHeight="1" x14ac:dyDescent="0.25">
      <c r="B23" s="775"/>
      <c r="C23" s="774">
        <v>23</v>
      </c>
      <c r="D23" s="184">
        <v>10</v>
      </c>
      <c r="E23" s="184">
        <v>20</v>
      </c>
      <c r="F23" s="185" t="s">
        <v>384</v>
      </c>
      <c r="G23" s="185" t="s">
        <v>385</v>
      </c>
      <c r="H23" s="185" t="s">
        <v>386</v>
      </c>
      <c r="I23" s="185" t="s">
        <v>249</v>
      </c>
      <c r="J23" s="185" t="s">
        <v>250</v>
      </c>
      <c r="K23" s="17">
        <v>10</v>
      </c>
      <c r="L23" s="512"/>
      <c r="M23" s="512"/>
      <c r="N23" s="512"/>
      <c r="O23" s="512"/>
      <c r="P23" s="513"/>
      <c r="Q23" s="512"/>
      <c r="R23" s="512"/>
      <c r="S23" s="512"/>
      <c r="T23" s="512"/>
      <c r="U23" s="513"/>
      <c r="V23" s="598"/>
      <c r="W23" s="512"/>
      <c r="X23" s="512"/>
      <c r="Y23" s="512"/>
      <c r="Z23" s="516"/>
      <c r="AA23" s="517"/>
      <c r="AB23" s="518"/>
      <c r="AC23" s="512"/>
      <c r="AD23" s="512"/>
      <c r="AE23" s="513"/>
      <c r="AF23" s="512"/>
      <c r="AG23" s="512"/>
      <c r="AH23" s="512"/>
      <c r="AI23" s="512"/>
      <c r="AJ23" s="513"/>
      <c r="AK23" s="512"/>
      <c r="AL23" s="512"/>
      <c r="AM23" s="512"/>
      <c r="AN23" s="512"/>
      <c r="AO23" s="513"/>
      <c r="AP23" s="512"/>
      <c r="AQ23" s="512"/>
      <c r="AR23" s="512"/>
      <c r="AS23" s="512"/>
      <c r="AT23" s="513"/>
      <c r="AU23" s="512"/>
      <c r="AV23" s="512"/>
      <c r="AW23" s="518"/>
      <c r="AX23" s="512"/>
      <c r="AY23" s="513"/>
      <c r="AZ23" s="512"/>
      <c r="BA23" s="512"/>
      <c r="BB23" s="512"/>
      <c r="BC23" s="518"/>
      <c r="BD23" s="513"/>
      <c r="BE23" s="512"/>
      <c r="BF23" s="512"/>
      <c r="BG23" s="512"/>
      <c r="BH23" s="512"/>
      <c r="BI23" s="513"/>
      <c r="BJ23" s="517"/>
      <c r="BK23" s="512"/>
      <c r="BL23" s="512"/>
      <c r="BM23" s="512"/>
      <c r="BN23" s="513"/>
      <c r="BO23" s="512"/>
      <c r="BP23" s="512"/>
      <c r="BQ23" s="512"/>
      <c r="BR23" s="512"/>
      <c r="BS23" s="513"/>
      <c r="BT23" s="512"/>
      <c r="BU23" s="512"/>
      <c r="BV23" s="518"/>
      <c r="BW23" s="512"/>
      <c r="BX23" s="513"/>
      <c r="BY23" s="512"/>
      <c r="BZ23" s="512"/>
      <c r="CA23" s="512"/>
      <c r="CB23" s="512"/>
      <c r="CC23" s="513"/>
      <c r="CD23" s="512"/>
      <c r="CE23" s="512"/>
      <c r="CF23" s="512"/>
      <c r="CG23" s="512"/>
      <c r="CH23" s="598"/>
      <c r="CI23" s="652"/>
      <c r="CJ23" s="512"/>
      <c r="CK23" s="512"/>
      <c r="CL23" s="512"/>
      <c r="CM23" s="512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1"/>
      <c r="DR23" s="81"/>
      <c r="DS23"/>
      <c r="DT23"/>
      <c r="DU23"/>
    </row>
    <row r="24" spans="2:127" ht="39.950000000000003" customHeight="1" x14ac:dyDescent="0.25">
      <c r="B24" s="775"/>
      <c r="C24" s="774"/>
      <c r="D24" s="184">
        <v>11</v>
      </c>
      <c r="E24" s="184">
        <v>21</v>
      </c>
      <c r="F24" s="664" t="s">
        <v>394</v>
      </c>
      <c r="G24" s="185" t="s">
        <v>387</v>
      </c>
      <c r="H24" s="185" t="s">
        <v>335</v>
      </c>
      <c r="I24" s="185" t="s">
        <v>251</v>
      </c>
      <c r="J24" s="185" t="s">
        <v>252</v>
      </c>
      <c r="K24" s="17">
        <v>11</v>
      </c>
      <c r="L24" s="512"/>
      <c r="M24" s="512"/>
      <c r="N24" s="512"/>
      <c r="O24" s="512"/>
      <c r="P24" s="513"/>
      <c r="Q24" s="512"/>
      <c r="R24" s="512"/>
      <c r="S24" s="512"/>
      <c r="T24" s="512"/>
      <c r="U24" s="513"/>
      <c r="V24" s="598"/>
      <c r="W24" s="512"/>
      <c r="X24" s="512"/>
      <c r="Y24" s="512"/>
      <c r="Z24" s="516"/>
      <c r="AA24" s="517"/>
      <c r="AB24" s="518"/>
      <c r="AC24" s="512"/>
      <c r="AD24" s="512"/>
      <c r="AE24" s="513"/>
      <c r="AF24" s="512"/>
      <c r="AG24" s="512"/>
      <c r="AH24" s="512"/>
      <c r="AI24" s="512"/>
      <c r="AJ24" s="513"/>
      <c r="AK24" s="512"/>
      <c r="AL24" s="512"/>
      <c r="AM24" s="512"/>
      <c r="AN24" s="512"/>
      <c r="AO24" s="513"/>
      <c r="AP24" s="512"/>
      <c r="AQ24" s="512"/>
      <c r="AR24" s="512"/>
      <c r="AS24" s="512"/>
      <c r="AT24" s="513"/>
      <c r="AU24" s="512"/>
      <c r="AV24" s="512"/>
      <c r="AW24" s="518"/>
      <c r="AX24" s="512"/>
      <c r="AY24" s="513"/>
      <c r="AZ24" s="512"/>
      <c r="BA24" s="512"/>
      <c r="BB24" s="512"/>
      <c r="BC24" s="518"/>
      <c r="BD24" s="513"/>
      <c r="BE24" s="512"/>
      <c r="BF24" s="512"/>
      <c r="BG24" s="512"/>
      <c r="BH24" s="512"/>
      <c r="BI24" s="513"/>
      <c r="BJ24" s="517"/>
      <c r="BK24" s="512"/>
      <c r="BL24" s="512"/>
      <c r="BM24" s="512"/>
      <c r="BN24" s="513"/>
      <c r="BO24" s="512"/>
      <c r="BP24" s="512"/>
      <c r="BQ24" s="512"/>
      <c r="BR24" s="512"/>
      <c r="BS24" s="513"/>
      <c r="BT24" s="512"/>
      <c r="BU24" s="512"/>
      <c r="BV24" s="518"/>
      <c r="BW24" s="512"/>
      <c r="BX24" s="513"/>
      <c r="BY24" s="512"/>
      <c r="BZ24" s="512"/>
      <c r="CA24" s="512"/>
      <c r="CB24" s="512"/>
      <c r="CC24" s="513"/>
      <c r="CD24" s="512"/>
      <c r="CE24" s="512"/>
      <c r="CF24" s="512"/>
      <c r="CG24" s="512"/>
      <c r="CH24" s="598"/>
      <c r="CI24" s="652"/>
      <c r="CJ24" s="512"/>
      <c r="CK24" s="512"/>
      <c r="CL24" s="512"/>
      <c r="CM24" s="512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1"/>
      <c r="DR24" s="81"/>
      <c r="DS24"/>
      <c r="DT24"/>
      <c r="DU24"/>
    </row>
    <row r="25" spans="2:127" ht="39.950000000000003" customHeight="1" x14ac:dyDescent="0.25">
      <c r="B25" s="778"/>
      <c r="C25" s="779"/>
      <c r="D25" s="184">
        <v>12</v>
      </c>
      <c r="E25" s="184">
        <v>22</v>
      </c>
      <c r="F25" s="185" t="s">
        <v>388</v>
      </c>
      <c r="G25" s="185" t="s">
        <v>389</v>
      </c>
      <c r="H25" s="185" t="s">
        <v>390</v>
      </c>
      <c r="I25" s="185" t="s">
        <v>253</v>
      </c>
      <c r="J25" s="185" t="s">
        <v>254</v>
      </c>
      <c r="K25" s="17">
        <v>12</v>
      </c>
      <c r="L25" s="512"/>
      <c r="M25" s="512"/>
      <c r="N25" s="512"/>
      <c r="O25" s="512"/>
      <c r="P25" s="513"/>
      <c r="Q25" s="512"/>
      <c r="R25" s="512"/>
      <c r="S25" s="512"/>
      <c r="T25" s="512"/>
      <c r="U25" s="513"/>
      <c r="V25" s="598"/>
      <c r="W25" s="512"/>
      <c r="X25" s="512"/>
      <c r="Y25" s="512"/>
      <c r="Z25" s="516"/>
      <c r="AA25" s="517"/>
      <c r="AB25" s="518"/>
      <c r="AC25" s="512"/>
      <c r="AD25" s="512"/>
      <c r="AE25" s="513"/>
      <c r="AF25" s="512"/>
      <c r="AG25" s="512"/>
      <c r="AH25" s="512"/>
      <c r="AI25" s="512"/>
      <c r="AJ25" s="513"/>
      <c r="AK25" s="512"/>
      <c r="AL25" s="512"/>
      <c r="AM25" s="512"/>
      <c r="AN25" s="512"/>
      <c r="AO25" s="513"/>
      <c r="AP25" s="512"/>
      <c r="AQ25" s="512"/>
      <c r="AR25" s="512"/>
      <c r="AS25" s="512"/>
      <c r="AT25" s="513"/>
      <c r="AU25" s="512"/>
      <c r="AV25" s="512"/>
      <c r="AW25" s="518"/>
      <c r="AX25" s="512"/>
      <c r="AY25" s="513"/>
      <c r="AZ25" s="512"/>
      <c r="BA25" s="512"/>
      <c r="BB25" s="512"/>
      <c r="BC25" s="518"/>
      <c r="BD25" s="513"/>
      <c r="BE25" s="512"/>
      <c r="BF25" s="512"/>
      <c r="BG25" s="512"/>
      <c r="BH25" s="512"/>
      <c r="BI25" s="513"/>
      <c r="BJ25" s="517"/>
      <c r="BK25" s="512"/>
      <c r="BL25" s="512"/>
      <c r="BM25" s="512"/>
      <c r="BN25" s="513"/>
      <c r="BO25" s="512"/>
      <c r="BP25" s="512"/>
      <c r="BQ25" s="512"/>
      <c r="BR25" s="512"/>
      <c r="BS25" s="513"/>
      <c r="BT25" s="512"/>
      <c r="BU25" s="512"/>
      <c r="BV25" s="518"/>
      <c r="BW25" s="512"/>
      <c r="BX25" s="513"/>
      <c r="BY25" s="512"/>
      <c r="BZ25" s="512"/>
      <c r="CA25" s="512"/>
      <c r="CB25" s="512"/>
      <c r="CC25" s="513"/>
      <c r="CD25" s="512"/>
      <c r="CE25" s="512"/>
      <c r="CF25" s="512"/>
      <c r="CG25" s="512"/>
      <c r="CH25" s="598"/>
      <c r="CI25" s="652"/>
      <c r="CJ25" s="512"/>
      <c r="CK25" s="512"/>
      <c r="CL25" s="512"/>
      <c r="CM25" s="512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1"/>
      <c r="DR25" s="81"/>
      <c r="DS25"/>
      <c r="DT25"/>
      <c r="DU25"/>
    </row>
    <row r="26" spans="2:127" ht="39.950000000000003" customHeight="1" x14ac:dyDescent="0.25">
      <c r="B26" s="958"/>
      <c r="C26" s="959"/>
      <c r="D26" s="184">
        <v>13</v>
      </c>
      <c r="E26" s="184">
        <v>23</v>
      </c>
      <c r="F26" s="664" t="s">
        <v>391</v>
      </c>
      <c r="G26" s="664" t="s">
        <v>392</v>
      </c>
      <c r="H26" s="185" t="s">
        <v>340</v>
      </c>
      <c r="I26" s="664" t="s">
        <v>336</v>
      </c>
      <c r="J26" s="185" t="s">
        <v>393</v>
      </c>
      <c r="K26" s="17">
        <v>13</v>
      </c>
      <c r="L26" s="512"/>
      <c r="M26" s="512"/>
      <c r="N26" s="512"/>
      <c r="O26" s="512"/>
      <c r="P26" s="513"/>
      <c r="Q26" s="512"/>
      <c r="R26" s="512"/>
      <c r="S26" s="512"/>
      <c r="T26" s="512"/>
      <c r="U26" s="513"/>
      <c r="V26" s="598"/>
      <c r="W26" s="512"/>
      <c r="X26" s="512"/>
      <c r="Y26" s="512"/>
      <c r="Z26" s="516"/>
      <c r="AA26" s="517"/>
      <c r="AB26" s="518"/>
      <c r="AC26" s="512"/>
      <c r="AD26" s="512"/>
      <c r="AE26" s="513"/>
      <c r="AF26" s="512"/>
      <c r="AG26" s="512"/>
      <c r="AH26" s="512"/>
      <c r="AI26" s="512"/>
      <c r="AJ26" s="513"/>
      <c r="AK26" s="512"/>
      <c r="AL26" s="512"/>
      <c r="AM26" s="512"/>
      <c r="AN26" s="512"/>
      <c r="AO26" s="513"/>
      <c r="AP26" s="512"/>
      <c r="AQ26" s="512"/>
      <c r="AR26" s="512"/>
      <c r="AS26" s="512"/>
      <c r="AT26" s="513"/>
      <c r="AU26" s="512"/>
      <c r="AV26" s="512"/>
      <c r="AW26" s="518"/>
      <c r="AX26" s="512"/>
      <c r="AY26" s="513"/>
      <c r="AZ26" s="512"/>
      <c r="BA26" s="512"/>
      <c r="BB26" s="512"/>
      <c r="BC26" s="518"/>
      <c r="BD26" s="513"/>
      <c r="BE26" s="512"/>
      <c r="BF26" s="512"/>
      <c r="BG26" s="512"/>
      <c r="BH26" s="512"/>
      <c r="BI26" s="513"/>
      <c r="BJ26" s="517"/>
      <c r="BK26" s="512"/>
      <c r="BL26" s="512"/>
      <c r="BM26" s="512"/>
      <c r="BN26" s="513"/>
      <c r="BO26" s="512"/>
      <c r="BP26" s="512"/>
      <c r="BQ26" s="512"/>
      <c r="BR26" s="512"/>
      <c r="BS26" s="513"/>
      <c r="BT26" s="512"/>
      <c r="BU26" s="512"/>
      <c r="BV26" s="518"/>
      <c r="BW26" s="512"/>
      <c r="BX26" s="513"/>
      <c r="BY26" s="512"/>
      <c r="BZ26" s="512"/>
      <c r="CA26" s="512"/>
      <c r="CB26" s="512"/>
      <c r="CC26" s="513"/>
      <c r="CD26" s="512"/>
      <c r="CE26" s="512"/>
      <c r="CF26" s="512"/>
      <c r="CG26" s="512"/>
      <c r="CH26" s="598"/>
      <c r="CI26" s="652"/>
      <c r="CJ26" s="512"/>
      <c r="CK26" s="512"/>
      <c r="CL26" s="512"/>
      <c r="CM26" s="512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1"/>
      <c r="DR26" s="81"/>
      <c r="DS26"/>
      <c r="DT26"/>
      <c r="DU26"/>
    </row>
    <row r="27" spans="2:127" ht="39.950000000000003" customHeight="1" thickBot="1" x14ac:dyDescent="0.3">
      <c r="B27" s="958"/>
      <c r="C27" s="959"/>
      <c r="D27" s="184">
        <v>14</v>
      </c>
      <c r="E27" s="184">
        <v>24</v>
      </c>
      <c r="F27" s="185" t="s">
        <v>395</v>
      </c>
      <c r="G27" s="185" t="s">
        <v>396</v>
      </c>
      <c r="H27" s="185" t="s">
        <v>337</v>
      </c>
      <c r="I27" s="185" t="s">
        <v>255</v>
      </c>
      <c r="J27" s="185" t="s">
        <v>256</v>
      </c>
      <c r="K27" s="20">
        <v>14</v>
      </c>
      <c r="L27" s="514"/>
      <c r="M27" s="514"/>
      <c r="N27" s="514"/>
      <c r="O27" s="514"/>
      <c r="P27" s="515"/>
      <c r="Q27" s="514"/>
      <c r="R27" s="514"/>
      <c r="S27" s="514"/>
      <c r="T27" s="514"/>
      <c r="U27" s="515"/>
      <c r="V27" s="599"/>
      <c r="W27" s="514"/>
      <c r="X27" s="514"/>
      <c r="Y27" s="514"/>
      <c r="Z27" s="519"/>
      <c r="AA27" s="520"/>
      <c r="AB27" s="521"/>
      <c r="AC27" s="514"/>
      <c r="AD27" s="514"/>
      <c r="AE27" s="515"/>
      <c r="AF27" s="514"/>
      <c r="AG27" s="514"/>
      <c r="AH27" s="514"/>
      <c r="AI27" s="514"/>
      <c r="AJ27" s="515"/>
      <c r="AK27" s="514"/>
      <c r="AL27" s="514"/>
      <c r="AM27" s="514"/>
      <c r="AN27" s="514"/>
      <c r="AO27" s="515"/>
      <c r="AP27" s="514"/>
      <c r="AQ27" s="514"/>
      <c r="AR27" s="514"/>
      <c r="AS27" s="514"/>
      <c r="AT27" s="515"/>
      <c r="AU27" s="514"/>
      <c r="AV27" s="514"/>
      <c r="AW27" s="521"/>
      <c r="AX27" s="514"/>
      <c r="AY27" s="515"/>
      <c r="AZ27" s="514"/>
      <c r="BA27" s="514"/>
      <c r="BB27" s="514"/>
      <c r="BC27" s="521"/>
      <c r="BD27" s="515"/>
      <c r="BE27" s="514"/>
      <c r="BF27" s="514"/>
      <c r="BG27" s="514"/>
      <c r="BH27" s="514"/>
      <c r="BI27" s="515"/>
      <c r="BJ27" s="520"/>
      <c r="BK27" s="514"/>
      <c r="BL27" s="514"/>
      <c r="BM27" s="514"/>
      <c r="BN27" s="515"/>
      <c r="BO27" s="514"/>
      <c r="BP27" s="514"/>
      <c r="BQ27" s="514"/>
      <c r="BR27" s="514"/>
      <c r="BS27" s="515"/>
      <c r="BT27" s="514"/>
      <c r="BU27" s="514"/>
      <c r="BV27" s="521"/>
      <c r="BW27" s="514"/>
      <c r="BX27" s="515"/>
      <c r="BY27" s="514"/>
      <c r="BZ27" s="514"/>
      <c r="CA27" s="514"/>
      <c r="CB27" s="514"/>
      <c r="CC27" s="515"/>
      <c r="CD27" s="514"/>
      <c r="CE27" s="514"/>
      <c r="CF27" s="514"/>
      <c r="CG27" s="514"/>
      <c r="CH27" s="599"/>
      <c r="CI27" s="653"/>
      <c r="CJ27" s="514"/>
      <c r="CK27" s="514"/>
      <c r="CL27" s="514"/>
      <c r="CM27" s="514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1"/>
      <c r="DR27" s="81"/>
      <c r="DS27"/>
      <c r="DT27"/>
      <c r="DU27"/>
    </row>
    <row r="28" spans="2:127" ht="39.950000000000003" customHeight="1" x14ac:dyDescent="0.25">
      <c r="B28" s="958">
        <v>22</v>
      </c>
      <c r="C28" s="959"/>
      <c r="D28" s="184">
        <v>15</v>
      </c>
      <c r="E28" s="184">
        <v>25</v>
      </c>
      <c r="F28" s="185" t="s">
        <v>397</v>
      </c>
      <c r="G28" s="185" t="s">
        <v>398</v>
      </c>
      <c r="H28" s="185" t="s">
        <v>338</v>
      </c>
      <c r="I28" s="185" t="s">
        <v>257</v>
      </c>
      <c r="J28" s="185" t="s">
        <v>258</v>
      </c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1"/>
      <c r="DW28" s="81"/>
    </row>
    <row r="29" spans="2:127" ht="39.950000000000003" customHeight="1" x14ac:dyDescent="0.25">
      <c r="B29" s="958"/>
      <c r="C29" s="959"/>
      <c r="D29" s="184">
        <v>16</v>
      </c>
      <c r="E29" s="184">
        <v>26</v>
      </c>
      <c r="F29" s="185" t="s">
        <v>399</v>
      </c>
      <c r="G29" s="185" t="s">
        <v>400</v>
      </c>
      <c r="H29" s="185" t="s">
        <v>339</v>
      </c>
      <c r="I29" s="185" t="s">
        <v>259</v>
      </c>
      <c r="J29" s="185" t="s">
        <v>260</v>
      </c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</row>
    <row r="30" spans="2:127" ht="39.950000000000003" customHeight="1" x14ac:dyDescent="0.25">
      <c r="E30" s="24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</row>
    <row r="31" spans="2:127" ht="30" customHeight="1" x14ac:dyDescent="0.25">
      <c r="E31" s="24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</row>
    <row r="32" spans="2:127" x14ac:dyDescent="0.25">
      <c r="E32" s="24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</row>
    <row r="33" spans="5:127" x14ac:dyDescent="0.25">
      <c r="E33" s="24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</row>
    <row r="34" spans="5:127" x14ac:dyDescent="0.25">
      <c r="E34" s="24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</row>
    <row r="35" spans="5:127" x14ac:dyDescent="0.25">
      <c r="E35" s="24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</row>
    <row r="36" spans="5:127" x14ac:dyDescent="0.25">
      <c r="E36" s="24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</row>
    <row r="37" spans="5:127" x14ac:dyDescent="0.25">
      <c r="E37" s="24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</row>
    <row r="38" spans="5:127" x14ac:dyDescent="0.25">
      <c r="E38" s="24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</row>
    <row r="39" spans="5:127" x14ac:dyDescent="0.25">
      <c r="E39" s="24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</row>
    <row r="40" spans="5:127" x14ac:dyDescent="0.25">
      <c r="E40" s="24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</row>
    <row r="41" spans="5:127" x14ac:dyDescent="0.25">
      <c r="E41" s="24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</row>
    <row r="42" spans="5:127" x14ac:dyDescent="0.25">
      <c r="E42" s="24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  <c r="DL42" s="81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</row>
    <row r="43" spans="5:127" x14ac:dyDescent="0.25">
      <c r="E43" s="24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81"/>
      <c r="DP43" s="81"/>
      <c r="DQ43" s="81"/>
      <c r="DR43" s="81"/>
      <c r="DS43" s="81"/>
      <c r="DT43" s="81"/>
      <c r="DU43" s="81"/>
      <c r="DV43" s="81"/>
      <c r="DW43" s="81"/>
    </row>
    <row r="44" spans="5:127" x14ac:dyDescent="0.25">
      <c r="E44" s="24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1"/>
      <c r="DS44" s="81"/>
      <c r="DT44" s="81"/>
      <c r="DU44" s="81"/>
      <c r="DV44" s="81"/>
      <c r="DW44" s="81"/>
    </row>
    <row r="45" spans="5:127" x14ac:dyDescent="0.25">
      <c r="E45" s="24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1"/>
      <c r="DS45" s="81"/>
      <c r="DT45" s="81"/>
      <c r="DU45" s="81"/>
      <c r="DV45" s="81"/>
      <c r="DW45" s="81"/>
    </row>
    <row r="46" spans="5:127" x14ac:dyDescent="0.25">
      <c r="E46" s="24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</row>
    <row r="47" spans="5:127" x14ac:dyDescent="0.25">
      <c r="E47" s="24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  <c r="DK47" s="81"/>
      <c r="DL47" s="81"/>
      <c r="DM47" s="81"/>
      <c r="DN47" s="81"/>
      <c r="DO47" s="81"/>
      <c r="DP47" s="81"/>
      <c r="DQ47" s="81"/>
      <c r="DR47" s="81"/>
      <c r="DS47" s="81"/>
      <c r="DT47" s="81"/>
      <c r="DU47" s="81"/>
      <c r="DV47" s="81"/>
      <c r="DW47" s="81"/>
    </row>
    <row r="48" spans="5:127" x14ac:dyDescent="0.25">
      <c r="E48" s="24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  <c r="DK48" s="81"/>
      <c r="DL48" s="81"/>
      <c r="DM48" s="81"/>
      <c r="DN48" s="81"/>
      <c r="DO48" s="81"/>
      <c r="DP48" s="81"/>
      <c r="DQ48" s="81"/>
      <c r="DR48" s="81"/>
      <c r="DS48" s="81"/>
      <c r="DT48" s="81"/>
      <c r="DU48" s="81"/>
      <c r="DV48" s="81"/>
      <c r="DW48" s="81"/>
    </row>
    <row r="49" spans="5:127" x14ac:dyDescent="0.25">
      <c r="E49" s="24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</row>
    <row r="50" spans="5:127" x14ac:dyDescent="0.25"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  <c r="DK50" s="81"/>
      <c r="DL50" s="81"/>
      <c r="DM50" s="81"/>
      <c r="DN50" s="81"/>
      <c r="DO50" s="81"/>
      <c r="DP50" s="81"/>
      <c r="DQ50" s="81"/>
      <c r="DR50" s="81"/>
      <c r="DS50" s="81"/>
      <c r="DT50" s="81"/>
      <c r="DU50" s="81"/>
      <c r="DV50" s="81"/>
      <c r="DW50" s="81"/>
    </row>
    <row r="51" spans="5:127" x14ac:dyDescent="0.25"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  <c r="DK51" s="81"/>
      <c r="DL51" s="81"/>
      <c r="DM51" s="81"/>
      <c r="DN51" s="81"/>
      <c r="DO51" s="81"/>
      <c r="DP51" s="81"/>
      <c r="DQ51" s="81"/>
      <c r="DR51" s="81"/>
      <c r="DS51" s="81"/>
      <c r="DT51" s="81"/>
      <c r="DU51" s="81"/>
      <c r="DV51" s="81"/>
      <c r="DW51" s="81"/>
    </row>
    <row r="52" spans="5:127" x14ac:dyDescent="0.25"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</row>
    <row r="53" spans="5:127" x14ac:dyDescent="0.25"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81"/>
      <c r="DR53" s="81"/>
      <c r="DS53" s="81"/>
      <c r="DT53" s="81"/>
      <c r="DU53" s="81"/>
      <c r="DV53" s="81"/>
      <c r="DW53" s="81"/>
    </row>
    <row r="54" spans="5:127" x14ac:dyDescent="0.25"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</row>
    <row r="55" spans="5:127" x14ac:dyDescent="0.25"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  <c r="DK55" s="81"/>
      <c r="DL55" s="81"/>
      <c r="DM55" s="81"/>
      <c r="DN55" s="81"/>
      <c r="DO55" s="81"/>
      <c r="DP55" s="81"/>
      <c r="DQ55" s="81"/>
      <c r="DR55" s="81"/>
      <c r="DS55" s="81"/>
      <c r="DT55" s="81"/>
      <c r="DU55" s="81"/>
      <c r="DV55" s="81"/>
      <c r="DW55" s="81"/>
    </row>
    <row r="56" spans="5:127" x14ac:dyDescent="0.25"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80"/>
      <c r="CX56" s="80"/>
      <c r="CY56" s="80"/>
      <c r="CZ56" s="80"/>
      <c r="DA56" s="80"/>
      <c r="DB56" s="80"/>
      <c r="DC56" s="80"/>
      <c r="DD56" s="80"/>
      <c r="DE56" s="80"/>
      <c r="DF56" s="80"/>
      <c r="DG56" s="80"/>
      <c r="DH56" s="80"/>
      <c r="DI56" s="80"/>
      <c r="DJ56" s="80"/>
      <c r="DK56" s="80"/>
      <c r="DL56" s="80"/>
      <c r="DM56" s="80"/>
      <c r="DN56" s="80"/>
      <c r="DO56" s="80"/>
      <c r="DP56" s="80"/>
      <c r="DQ56" s="80"/>
      <c r="DR56" s="80"/>
      <c r="DS56" s="80"/>
      <c r="DT56" s="80"/>
      <c r="DU56" s="80"/>
      <c r="DV56" s="80"/>
      <c r="DW56" s="81"/>
    </row>
    <row r="57" spans="5:127" x14ac:dyDescent="0.25"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80"/>
      <c r="CX57" s="80"/>
      <c r="CY57" s="80"/>
      <c r="CZ57" s="80"/>
      <c r="DA57" s="80"/>
      <c r="DB57" s="80"/>
      <c r="DC57" s="80"/>
      <c r="DD57" s="80"/>
      <c r="DE57" s="80"/>
      <c r="DF57" s="80"/>
      <c r="DG57" s="80"/>
      <c r="DH57" s="80"/>
      <c r="DI57" s="80"/>
      <c r="DJ57" s="80"/>
      <c r="DK57" s="80"/>
      <c r="DL57" s="80"/>
      <c r="DM57" s="80"/>
      <c r="DN57" s="80"/>
      <c r="DO57" s="80"/>
      <c r="DP57" s="80"/>
      <c r="DQ57" s="80"/>
      <c r="DR57" s="80"/>
      <c r="DS57" s="80"/>
      <c r="DT57" s="80"/>
      <c r="DU57" s="80"/>
      <c r="DV57" s="80"/>
      <c r="DW57" s="81"/>
    </row>
    <row r="58" spans="5:127" x14ac:dyDescent="0.25"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80"/>
      <c r="CX58" s="80"/>
      <c r="CY58" s="80"/>
      <c r="CZ58" s="80"/>
      <c r="DA58" s="80"/>
      <c r="DB58" s="80"/>
      <c r="DC58" s="80"/>
      <c r="DD58" s="80"/>
      <c r="DE58" s="80"/>
      <c r="DF58" s="80"/>
      <c r="DG58" s="80"/>
      <c r="DH58" s="80"/>
      <c r="DI58" s="80"/>
      <c r="DJ58" s="80"/>
      <c r="DK58" s="80"/>
      <c r="DL58" s="80"/>
      <c r="DM58" s="80"/>
      <c r="DN58" s="80"/>
      <c r="DO58" s="80"/>
      <c r="DP58" s="80"/>
      <c r="DQ58" s="80"/>
      <c r="DR58" s="80"/>
      <c r="DS58" s="80"/>
      <c r="DT58" s="80"/>
      <c r="DU58" s="80"/>
      <c r="DV58" s="80"/>
      <c r="DW58" s="81"/>
    </row>
    <row r="59" spans="5:127" x14ac:dyDescent="0.25"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1"/>
    </row>
    <row r="60" spans="5:127" x14ac:dyDescent="0.25"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1"/>
    </row>
    <row r="61" spans="5:127" x14ac:dyDescent="0.25"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1"/>
    </row>
    <row r="62" spans="5:127" x14ac:dyDescent="0.25"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1"/>
    </row>
    <row r="63" spans="5:127" x14ac:dyDescent="0.25"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1"/>
    </row>
    <row r="64" spans="5:127" x14ac:dyDescent="0.25"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1"/>
    </row>
    <row r="65" spans="12:127" x14ac:dyDescent="0.25"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80"/>
      <c r="CX65" s="80"/>
      <c r="CY65" s="80"/>
      <c r="CZ65" s="80"/>
      <c r="DA65" s="80"/>
      <c r="DB65" s="80"/>
      <c r="DC65" s="80"/>
      <c r="DD65" s="80"/>
      <c r="DE65" s="80"/>
      <c r="DF65" s="80"/>
      <c r="DG65" s="80"/>
      <c r="DH65" s="80"/>
      <c r="DI65" s="80"/>
      <c r="DJ65" s="80"/>
      <c r="DK65" s="80"/>
      <c r="DL65" s="80"/>
      <c r="DM65" s="80"/>
      <c r="DN65" s="80"/>
      <c r="DO65" s="80"/>
      <c r="DP65" s="80"/>
      <c r="DQ65" s="80"/>
      <c r="DR65" s="80"/>
      <c r="DS65" s="80"/>
      <c r="DT65" s="80"/>
      <c r="DU65" s="80"/>
      <c r="DV65" s="80"/>
      <c r="DW65" s="81"/>
    </row>
    <row r="66" spans="12:127" x14ac:dyDescent="0.25"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1"/>
    </row>
    <row r="67" spans="12:127" x14ac:dyDescent="0.25"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80"/>
      <c r="CX67" s="80"/>
      <c r="CY67" s="80"/>
      <c r="CZ67" s="80"/>
      <c r="DA67" s="80"/>
      <c r="DB67" s="80"/>
      <c r="DC67" s="80"/>
      <c r="DD67" s="80"/>
      <c r="DE67" s="80"/>
      <c r="DF67" s="80"/>
      <c r="DG67" s="80"/>
      <c r="DH67" s="80"/>
      <c r="DI67" s="80"/>
      <c r="DJ67" s="80"/>
      <c r="DK67" s="80"/>
      <c r="DL67" s="80"/>
      <c r="DM67" s="80"/>
      <c r="DN67" s="80"/>
      <c r="DO67" s="80"/>
      <c r="DP67" s="80"/>
      <c r="DQ67" s="80"/>
      <c r="DR67" s="80"/>
      <c r="DS67" s="80"/>
      <c r="DT67" s="80"/>
      <c r="DU67" s="80"/>
      <c r="DV67" s="80"/>
      <c r="DW67" s="81"/>
    </row>
    <row r="68" spans="12:127" x14ac:dyDescent="0.25"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1"/>
    </row>
    <row r="69" spans="12:127" x14ac:dyDescent="0.25"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80"/>
      <c r="CX69" s="80"/>
      <c r="CY69" s="80"/>
      <c r="CZ69" s="80"/>
      <c r="DA69" s="80"/>
      <c r="DB69" s="80"/>
      <c r="DC69" s="80"/>
      <c r="DD69" s="80"/>
      <c r="DE69" s="80"/>
      <c r="DF69" s="80"/>
      <c r="DG69" s="80"/>
      <c r="DH69" s="80"/>
      <c r="DI69" s="80"/>
      <c r="DJ69" s="80"/>
      <c r="DK69" s="80"/>
      <c r="DL69" s="80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1"/>
    </row>
    <row r="70" spans="12:127" x14ac:dyDescent="0.25"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80"/>
      <c r="CX70" s="80"/>
      <c r="CY70" s="80"/>
      <c r="CZ70" s="80"/>
      <c r="DA70" s="80"/>
      <c r="DB70" s="80"/>
      <c r="DC70" s="80"/>
      <c r="DD70" s="80"/>
      <c r="DE70" s="80"/>
      <c r="DF70" s="80"/>
      <c r="DG70" s="80"/>
      <c r="DH70" s="80"/>
      <c r="DI70" s="80"/>
      <c r="DJ70" s="80"/>
      <c r="DK70" s="80"/>
      <c r="DL70" s="80"/>
      <c r="DM70" s="80"/>
      <c r="DN70" s="80"/>
      <c r="DO70" s="80"/>
      <c r="DP70" s="80"/>
      <c r="DQ70" s="80"/>
      <c r="DR70" s="80"/>
      <c r="DS70" s="80"/>
      <c r="DT70" s="80"/>
      <c r="DU70" s="80"/>
      <c r="DV70" s="80"/>
      <c r="DW70" s="81"/>
    </row>
    <row r="71" spans="12:127" x14ac:dyDescent="0.25"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1"/>
    </row>
    <row r="72" spans="12:127" x14ac:dyDescent="0.25"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80"/>
      <c r="CX72" s="80"/>
      <c r="CY72" s="80"/>
      <c r="CZ72" s="80"/>
      <c r="DA72" s="80"/>
      <c r="DB72" s="80"/>
      <c r="DC72" s="80"/>
      <c r="DD72" s="80"/>
      <c r="DE72" s="80"/>
      <c r="DF72" s="80"/>
      <c r="DG72" s="80"/>
      <c r="DH72" s="80"/>
      <c r="DI72" s="80"/>
      <c r="DJ72" s="80"/>
      <c r="DK72" s="80"/>
      <c r="DL72" s="80"/>
      <c r="DM72" s="80"/>
      <c r="DN72" s="80"/>
      <c r="DO72" s="80"/>
      <c r="DP72" s="80"/>
      <c r="DQ72" s="80"/>
      <c r="DR72" s="80"/>
      <c r="DS72" s="80"/>
      <c r="DT72" s="80"/>
      <c r="DU72" s="80"/>
      <c r="DV72" s="80"/>
      <c r="DW72" s="81"/>
    </row>
    <row r="73" spans="12:127" x14ac:dyDescent="0.25"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80"/>
      <c r="CX73" s="80"/>
      <c r="CY73" s="80"/>
      <c r="CZ73" s="80"/>
      <c r="DA73" s="80"/>
      <c r="DB73" s="80"/>
      <c r="DC73" s="80"/>
      <c r="DD73" s="80"/>
      <c r="DE73" s="80"/>
      <c r="DF73" s="80"/>
      <c r="DG73" s="80"/>
      <c r="DH73" s="80"/>
      <c r="DI73" s="80"/>
      <c r="DJ73" s="80"/>
      <c r="DK73" s="80"/>
      <c r="DL73" s="80"/>
      <c r="DM73" s="80"/>
      <c r="DN73" s="80"/>
      <c r="DO73" s="80"/>
      <c r="DP73" s="80"/>
      <c r="DQ73" s="80"/>
      <c r="DR73" s="80"/>
      <c r="DS73" s="80"/>
      <c r="DT73" s="80"/>
      <c r="DU73" s="80"/>
      <c r="DV73" s="80"/>
      <c r="DW73" s="81"/>
    </row>
    <row r="74" spans="12:127" x14ac:dyDescent="0.25"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80"/>
      <c r="CX74" s="80"/>
      <c r="CY74" s="80"/>
      <c r="CZ74" s="80"/>
      <c r="DA74" s="80"/>
      <c r="DB74" s="80"/>
      <c r="DC74" s="80"/>
      <c r="DD74" s="80"/>
      <c r="DE74" s="80"/>
      <c r="DF74" s="80"/>
      <c r="DG74" s="80"/>
      <c r="DH74" s="80"/>
      <c r="DI74" s="80"/>
      <c r="DJ74" s="80"/>
      <c r="DK74" s="80"/>
      <c r="DL74" s="80"/>
      <c r="DM74" s="80"/>
      <c r="DN74" s="80"/>
      <c r="DO74" s="80"/>
      <c r="DP74" s="80"/>
      <c r="DQ74" s="80"/>
      <c r="DR74" s="80"/>
      <c r="DS74" s="80"/>
      <c r="DT74" s="80"/>
      <c r="DU74" s="80"/>
      <c r="DV74" s="80"/>
      <c r="DW74" s="81"/>
    </row>
    <row r="75" spans="12:127" x14ac:dyDescent="0.25"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80"/>
      <c r="CX75" s="80"/>
      <c r="CY75" s="80"/>
      <c r="CZ75" s="80"/>
      <c r="DA75" s="80"/>
      <c r="DB75" s="80"/>
      <c r="DC75" s="80"/>
      <c r="DD75" s="80"/>
      <c r="DE75" s="80"/>
      <c r="DF75" s="80"/>
      <c r="DG75" s="80"/>
      <c r="DH75" s="80"/>
      <c r="DI75" s="80"/>
      <c r="DJ75" s="80"/>
      <c r="DK75" s="80"/>
      <c r="DL75" s="80"/>
      <c r="DM75" s="80"/>
      <c r="DN75" s="80"/>
      <c r="DO75" s="80"/>
      <c r="DP75" s="80"/>
      <c r="DQ75" s="80"/>
      <c r="DR75" s="80"/>
      <c r="DS75" s="80"/>
      <c r="DT75" s="80"/>
      <c r="DU75" s="80"/>
      <c r="DV75" s="80"/>
      <c r="DW75" s="81"/>
    </row>
    <row r="76" spans="12:127" x14ac:dyDescent="0.25"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80"/>
      <c r="CX76" s="80"/>
      <c r="CY76" s="80"/>
      <c r="CZ76" s="80"/>
      <c r="DA76" s="80"/>
      <c r="DB76" s="80"/>
      <c r="DC76" s="80"/>
      <c r="DD76" s="80"/>
      <c r="DE76" s="80"/>
      <c r="DF76" s="80"/>
      <c r="DG76" s="80"/>
      <c r="DH76" s="80"/>
      <c r="DI76" s="80"/>
      <c r="DJ76" s="80"/>
      <c r="DK76" s="80"/>
      <c r="DL76" s="80"/>
      <c r="DM76" s="80"/>
      <c r="DN76" s="80"/>
      <c r="DO76" s="80"/>
      <c r="DP76" s="80"/>
      <c r="DQ76" s="80"/>
      <c r="DR76" s="80"/>
      <c r="DS76" s="80"/>
      <c r="DT76" s="80"/>
      <c r="DU76" s="80"/>
      <c r="DV76" s="80"/>
      <c r="DW76" s="81"/>
    </row>
    <row r="77" spans="12:127" x14ac:dyDescent="0.25"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80"/>
      <c r="CX77" s="80"/>
      <c r="CY77" s="80"/>
      <c r="CZ77" s="80"/>
      <c r="DA77" s="80"/>
      <c r="DB77" s="80"/>
      <c r="DC77" s="80"/>
      <c r="DD77" s="80"/>
      <c r="DE77" s="80"/>
      <c r="DF77" s="80"/>
      <c r="DG77" s="80"/>
      <c r="DH77" s="80"/>
      <c r="DI77" s="80"/>
      <c r="DJ77" s="80"/>
      <c r="DK77" s="80"/>
      <c r="DL77" s="80"/>
      <c r="DM77" s="80"/>
      <c r="DN77" s="80"/>
      <c r="DO77" s="80"/>
      <c r="DP77" s="80"/>
      <c r="DQ77" s="80"/>
      <c r="DR77" s="80"/>
      <c r="DS77" s="80"/>
      <c r="DT77" s="80"/>
      <c r="DU77" s="80"/>
      <c r="DV77" s="80"/>
      <c r="DW77" s="81"/>
    </row>
    <row r="78" spans="12:127" x14ac:dyDescent="0.25"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80"/>
      <c r="DR78" s="80"/>
      <c r="DS78" s="80"/>
      <c r="DT78" s="80"/>
      <c r="DU78" s="80"/>
      <c r="DV78" s="80"/>
      <c r="DW78" s="81"/>
    </row>
    <row r="79" spans="12:127" x14ac:dyDescent="0.25"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80"/>
      <c r="CX79" s="80"/>
      <c r="CY79" s="80"/>
      <c r="CZ79" s="80"/>
      <c r="DA79" s="80"/>
      <c r="DB79" s="80"/>
      <c r="DC79" s="80"/>
      <c r="DD79" s="80"/>
      <c r="DE79" s="80"/>
      <c r="DF79" s="80"/>
      <c r="DG79" s="80"/>
      <c r="DH79" s="80"/>
      <c r="DI79" s="80"/>
      <c r="DJ79" s="80"/>
      <c r="DK79" s="80"/>
      <c r="DL79" s="80"/>
      <c r="DM79" s="80"/>
      <c r="DN79" s="80"/>
      <c r="DO79" s="80"/>
      <c r="DP79" s="80"/>
      <c r="DQ79" s="80"/>
      <c r="DR79" s="80"/>
      <c r="DS79" s="80"/>
      <c r="DT79" s="80"/>
      <c r="DU79" s="80"/>
      <c r="DV79" s="80"/>
      <c r="DW79" s="81"/>
    </row>
    <row r="80" spans="12:127" x14ac:dyDescent="0.25"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80"/>
      <c r="CX80" s="80"/>
      <c r="CY80" s="80"/>
      <c r="CZ80" s="80"/>
      <c r="DA80" s="80"/>
      <c r="DB80" s="80"/>
      <c r="DC80" s="80"/>
      <c r="DD80" s="80"/>
      <c r="DE80" s="80"/>
      <c r="DF80" s="80"/>
      <c r="DG80" s="80"/>
      <c r="DH80" s="80"/>
      <c r="DI80" s="80"/>
      <c r="DJ80" s="80"/>
      <c r="DK80" s="80"/>
      <c r="DL80" s="80"/>
      <c r="DM80" s="80"/>
      <c r="DN80" s="80"/>
      <c r="DO80" s="80"/>
      <c r="DP80" s="80"/>
      <c r="DQ80" s="80"/>
      <c r="DR80" s="80"/>
      <c r="DS80" s="80"/>
      <c r="DT80" s="80"/>
      <c r="DU80" s="80"/>
      <c r="DV80" s="80"/>
      <c r="DW80" s="81"/>
    </row>
    <row r="81" spans="12:127" x14ac:dyDescent="0.25"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80"/>
      <c r="CX81" s="80"/>
      <c r="CY81" s="80"/>
      <c r="CZ81" s="80"/>
      <c r="DA81" s="80"/>
      <c r="DB81" s="80"/>
      <c r="DC81" s="80"/>
      <c r="DD81" s="80"/>
      <c r="DE81" s="80"/>
      <c r="DF81" s="80"/>
      <c r="DG81" s="80"/>
      <c r="DH81" s="80"/>
      <c r="DI81" s="80"/>
      <c r="DJ81" s="80"/>
      <c r="DK81" s="80"/>
      <c r="DL81" s="80"/>
      <c r="DM81" s="80"/>
      <c r="DN81" s="80"/>
      <c r="DO81" s="80"/>
      <c r="DP81" s="80"/>
      <c r="DQ81" s="80"/>
      <c r="DR81" s="80"/>
      <c r="DS81" s="80"/>
      <c r="DT81" s="80"/>
      <c r="DU81" s="80"/>
      <c r="DV81" s="80"/>
      <c r="DW81" s="81"/>
    </row>
    <row r="82" spans="12:127" x14ac:dyDescent="0.25"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80"/>
      <c r="CX82" s="80"/>
      <c r="CY82" s="80"/>
      <c r="CZ82" s="80"/>
      <c r="DA82" s="80"/>
      <c r="DB82" s="80"/>
      <c r="DC82" s="80"/>
      <c r="DD82" s="80"/>
      <c r="DE82" s="80"/>
      <c r="DF82" s="80"/>
      <c r="DG82" s="80"/>
      <c r="DH82" s="80"/>
      <c r="DI82" s="80"/>
      <c r="DJ82" s="80"/>
      <c r="DK82" s="80"/>
      <c r="DL82" s="80"/>
      <c r="DM82" s="80"/>
      <c r="DN82" s="80"/>
      <c r="DO82" s="80"/>
      <c r="DP82" s="80"/>
      <c r="DQ82" s="80"/>
      <c r="DR82" s="80"/>
      <c r="DS82" s="80"/>
      <c r="DT82" s="80"/>
      <c r="DU82" s="80"/>
      <c r="DV82" s="80"/>
      <c r="DW82" s="81"/>
    </row>
    <row r="83" spans="12:127" x14ac:dyDescent="0.25">
      <c r="DV83" s="13"/>
    </row>
    <row r="84" spans="12:127" x14ac:dyDescent="0.25">
      <c r="DV84" s="13"/>
    </row>
    <row r="85" spans="12:127" x14ac:dyDescent="0.25">
      <c r="DV85" s="13"/>
    </row>
    <row r="86" spans="12:127" x14ac:dyDescent="0.25">
      <c r="DV86" s="13"/>
    </row>
    <row r="87" spans="12:127" x14ac:dyDescent="0.25">
      <c r="DV87" s="13"/>
    </row>
    <row r="88" spans="12:127" x14ac:dyDescent="0.25">
      <c r="DV88" s="13"/>
    </row>
    <row r="89" spans="12:127" x14ac:dyDescent="0.25">
      <c r="DV89" s="13"/>
    </row>
    <row r="90" spans="12:127" x14ac:dyDescent="0.25">
      <c r="DV90" s="13"/>
    </row>
    <row r="91" spans="12:127" x14ac:dyDescent="0.25">
      <c r="DV91" s="13"/>
    </row>
    <row r="92" spans="12:127" x14ac:dyDescent="0.25">
      <c r="DV92" s="13"/>
    </row>
    <row r="93" spans="12:127" x14ac:dyDescent="0.25">
      <c r="DV93" s="13"/>
    </row>
    <row r="94" spans="12:127" x14ac:dyDescent="0.25">
      <c r="DV94" s="13"/>
    </row>
    <row r="95" spans="12:127" x14ac:dyDescent="0.25">
      <c r="DV95" s="13"/>
    </row>
    <row r="96" spans="12:127" x14ac:dyDescent="0.25">
      <c r="DV96" s="13"/>
    </row>
    <row r="97" spans="126:126" x14ac:dyDescent="0.25">
      <c r="DV97" s="13"/>
    </row>
    <row r="98" spans="126:126" x14ac:dyDescent="0.25">
      <c r="DV98" s="13"/>
    </row>
    <row r="99" spans="126:126" x14ac:dyDescent="0.25">
      <c r="DV99" s="13"/>
    </row>
    <row r="100" spans="126:126" x14ac:dyDescent="0.25">
      <c r="DV100" s="13"/>
    </row>
    <row r="101" spans="126:126" x14ac:dyDescent="0.25">
      <c r="DV101" s="13"/>
    </row>
    <row r="102" spans="126:126" x14ac:dyDescent="0.25">
      <c r="DV102" s="13"/>
    </row>
    <row r="103" spans="126:126" x14ac:dyDescent="0.25">
      <c r="DV103" s="13"/>
    </row>
    <row r="104" spans="126:126" x14ac:dyDescent="0.25">
      <c r="DV104" s="13"/>
    </row>
    <row r="105" spans="126:126" x14ac:dyDescent="0.25">
      <c r="DV105" s="13"/>
    </row>
    <row r="106" spans="126:126" x14ac:dyDescent="0.25">
      <c r="DV106" s="13"/>
    </row>
    <row r="107" spans="126:126" x14ac:dyDescent="0.25">
      <c r="DV107" s="13"/>
    </row>
    <row r="108" spans="126:126" x14ac:dyDescent="0.25">
      <c r="DV108" s="13"/>
    </row>
    <row r="109" spans="126:126" x14ac:dyDescent="0.25">
      <c r="DV109" s="13"/>
    </row>
    <row r="110" spans="126:126" x14ac:dyDescent="0.25">
      <c r="DV110" s="13"/>
    </row>
    <row r="111" spans="126:126" x14ac:dyDescent="0.25">
      <c r="DV111" s="13"/>
    </row>
    <row r="112" spans="126:126" x14ac:dyDescent="0.25">
      <c r="DV112" s="13"/>
    </row>
    <row r="113" spans="126:126" x14ac:dyDescent="0.25">
      <c r="DV113" s="13"/>
    </row>
    <row r="114" spans="126:126" x14ac:dyDescent="0.25">
      <c r="DV114" s="13"/>
    </row>
    <row r="115" spans="126:126" x14ac:dyDescent="0.25">
      <c r="DV115" s="13"/>
    </row>
    <row r="116" spans="126:126" x14ac:dyDescent="0.25">
      <c r="DV116" s="13"/>
    </row>
    <row r="117" spans="126:126" x14ac:dyDescent="0.25">
      <c r="DV117" s="13"/>
    </row>
    <row r="118" spans="126:126" x14ac:dyDescent="0.25">
      <c r="DV118" s="13"/>
    </row>
    <row r="119" spans="126:126" x14ac:dyDescent="0.25">
      <c r="DV119" s="13"/>
    </row>
    <row r="120" spans="126:126" x14ac:dyDescent="0.25">
      <c r="DV120" s="13"/>
    </row>
    <row r="121" spans="126:126" x14ac:dyDescent="0.25">
      <c r="DV121" s="13"/>
    </row>
    <row r="122" spans="126:126" x14ac:dyDescent="0.25">
      <c r="DV122" s="13"/>
    </row>
    <row r="123" spans="126:126" x14ac:dyDescent="0.25">
      <c r="DV123" s="13"/>
    </row>
    <row r="124" spans="126:126" x14ac:dyDescent="0.25">
      <c r="DV124" s="13"/>
    </row>
    <row r="125" spans="126:126" x14ac:dyDescent="0.25">
      <c r="DV125" s="13"/>
    </row>
    <row r="126" spans="126:126" x14ac:dyDescent="0.25">
      <c r="DV126" s="13"/>
    </row>
    <row r="127" spans="126:126" x14ac:dyDescent="0.25">
      <c r="DV127" s="13"/>
    </row>
    <row r="128" spans="126:126" x14ac:dyDescent="0.25">
      <c r="DV128" s="13"/>
    </row>
    <row r="129" spans="126:126" x14ac:dyDescent="0.25">
      <c r="DV129" s="13"/>
    </row>
    <row r="130" spans="126:126" x14ac:dyDescent="0.25">
      <c r="DV130" s="13"/>
    </row>
    <row r="131" spans="126:126" x14ac:dyDescent="0.25">
      <c r="DV131" s="13"/>
    </row>
    <row r="132" spans="126:126" x14ac:dyDescent="0.25">
      <c r="DV132" s="13"/>
    </row>
    <row r="133" spans="126:126" x14ac:dyDescent="0.25">
      <c r="DV133" s="13"/>
    </row>
    <row r="134" spans="126:126" x14ac:dyDescent="0.25">
      <c r="DV134" s="13"/>
    </row>
    <row r="135" spans="126:126" x14ac:dyDescent="0.25">
      <c r="DV135" s="13"/>
    </row>
    <row r="136" spans="126:126" x14ac:dyDescent="0.25">
      <c r="DV136" s="13"/>
    </row>
    <row r="137" spans="126:126" x14ac:dyDescent="0.25">
      <c r="DV137" s="13"/>
    </row>
    <row r="138" spans="126:126" x14ac:dyDescent="0.25">
      <c r="DV138" s="13"/>
    </row>
    <row r="139" spans="126:126" x14ac:dyDescent="0.25">
      <c r="DV139" s="13"/>
    </row>
    <row r="140" spans="126:126" x14ac:dyDescent="0.25">
      <c r="DV140" s="13"/>
    </row>
    <row r="141" spans="126:126" x14ac:dyDescent="0.25">
      <c r="DV141" s="13"/>
    </row>
    <row r="142" spans="126:126" x14ac:dyDescent="0.25">
      <c r="DV142" s="13"/>
    </row>
    <row r="143" spans="126:126" x14ac:dyDescent="0.25">
      <c r="DV143" s="13"/>
    </row>
    <row r="144" spans="126:126" x14ac:dyDescent="0.25">
      <c r="DV144" s="13"/>
    </row>
    <row r="145" spans="126:126" x14ac:dyDescent="0.25">
      <c r="DV145" s="13"/>
    </row>
    <row r="146" spans="126:126" x14ac:dyDescent="0.25">
      <c r="DV146" s="13"/>
    </row>
    <row r="147" spans="126:126" x14ac:dyDescent="0.25">
      <c r="DV147" s="13"/>
    </row>
    <row r="148" spans="126:126" x14ac:dyDescent="0.25">
      <c r="DV148" s="13"/>
    </row>
  </sheetData>
  <mergeCells count="10">
    <mergeCell ref="L11:P11"/>
    <mergeCell ref="B13:C13"/>
    <mergeCell ref="B18:C18"/>
    <mergeCell ref="B19:C19"/>
    <mergeCell ref="B29:C29"/>
    <mergeCell ref="B20:C20"/>
    <mergeCell ref="B21:C21"/>
    <mergeCell ref="B26:C26"/>
    <mergeCell ref="B27:C27"/>
    <mergeCell ref="B28:C28"/>
  </mergeCells>
  <phoneticPr fontId="0" type="noConversion"/>
  <pageMargins left="0" right="0" top="0" bottom="0" header="0" footer="0"/>
  <pageSetup paperSize="9" scale="60" orientation="landscape" r:id="rId1"/>
  <headerFooter alignWithMargins="0">
    <oddFooter>&amp;C&amp;F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B84"/>
  <sheetViews>
    <sheetView zoomScaleNormal="100" workbookViewId="0">
      <selection activeCell="F30" sqref="F30"/>
    </sheetView>
  </sheetViews>
  <sheetFormatPr baseColWidth="10" defaultColWidth="11" defaultRowHeight="15" x14ac:dyDescent="0.2"/>
  <cols>
    <col min="1" max="1" width="25.25" style="29" customWidth="1"/>
    <col min="2" max="2" width="6.25" style="32" customWidth="1"/>
    <col min="3" max="5" width="5.25" style="29" customWidth="1"/>
    <col min="6" max="6" width="6.375" style="29" customWidth="1"/>
    <col min="7" max="10" width="5.125" style="29" customWidth="1"/>
    <col min="11" max="11" width="5.5" style="29" customWidth="1"/>
    <col min="12" max="13" width="4.625" style="29" customWidth="1"/>
    <col min="14" max="14" width="9.5" style="29" customWidth="1"/>
    <col min="15" max="19" width="4.625" style="29" customWidth="1"/>
    <col min="20" max="20" width="9.75" style="29" customWidth="1"/>
    <col min="21" max="21" width="5.75" style="29" customWidth="1"/>
    <col min="22" max="22" width="5.125" style="29" customWidth="1"/>
    <col min="23" max="26" width="4.625" style="29" customWidth="1"/>
    <col min="27" max="16384" width="11" style="29"/>
  </cols>
  <sheetData>
    <row r="1" spans="1:23" x14ac:dyDescent="0.2">
      <c r="A1" s="37" t="s">
        <v>22</v>
      </c>
      <c r="B1" s="38"/>
      <c r="M1" s="39" t="s">
        <v>1</v>
      </c>
      <c r="N1" s="94">
        <v>45352</v>
      </c>
    </row>
    <row r="2" spans="1:23" x14ac:dyDescent="0.2">
      <c r="A2" s="30" t="s">
        <v>59</v>
      </c>
      <c r="B2" s="38"/>
      <c r="M2" s="39"/>
      <c r="N2" s="66"/>
    </row>
    <row r="3" spans="1:23" x14ac:dyDescent="0.2">
      <c r="A3" s="29" t="s">
        <v>202</v>
      </c>
      <c r="J3" s="40" t="s">
        <v>0</v>
      </c>
    </row>
    <row r="4" spans="1:23" x14ac:dyDescent="0.2">
      <c r="A4" s="29" t="s">
        <v>2</v>
      </c>
    </row>
    <row r="5" spans="1:23" x14ac:dyDescent="0.2">
      <c r="A5" s="29" t="s">
        <v>0</v>
      </c>
    </row>
    <row r="7" spans="1:23" ht="30" x14ac:dyDescent="0.4">
      <c r="A7" s="63" t="s">
        <v>12</v>
      </c>
      <c r="P7" s="710"/>
    </row>
    <row r="8" spans="1:23" s="31" customFormat="1" ht="15.75" x14ac:dyDescent="0.25">
      <c r="A8" s="30"/>
      <c r="B8" s="59"/>
    </row>
    <row r="9" spans="1:23" ht="18.75" customHeight="1" x14ac:dyDescent="0.25">
      <c r="A9" s="60" t="str">
        <f>Termine!C9</f>
        <v>Sommersemester 2024</v>
      </c>
    </row>
    <row r="10" spans="1:23" s="31" customFormat="1" ht="60" x14ac:dyDescent="0.8">
      <c r="A10" s="30"/>
      <c r="B10" s="61"/>
      <c r="C10" s="658"/>
      <c r="D10" s="267"/>
      <c r="E10" s="476"/>
      <c r="F10" s="267"/>
      <c r="H10" s="60" t="s">
        <v>467</v>
      </c>
    </row>
    <row r="11" spans="1:23" ht="15.75" x14ac:dyDescent="0.25">
      <c r="A11" s="202" t="s">
        <v>13</v>
      </c>
      <c r="B11" s="669"/>
      <c r="C11" s="267"/>
      <c r="D11" s="476"/>
      <c r="E11" s="267"/>
      <c r="F11" s="201"/>
      <c r="G11" s="199"/>
      <c r="H11" s="202"/>
      <c r="I11" s="201"/>
      <c r="J11" s="201"/>
      <c r="K11" s="201"/>
      <c r="L11" s="201"/>
      <c r="M11" s="201"/>
      <c r="N11" s="201"/>
      <c r="O11" s="201"/>
      <c r="P11" s="171"/>
      <c r="Q11" s="171"/>
      <c r="R11" s="171"/>
      <c r="S11" s="171"/>
    </row>
    <row r="12" spans="1:23" s="145" customFormat="1" ht="15.75" x14ac:dyDescent="0.25">
      <c r="A12" s="476"/>
      <c r="B12" s="669" t="s">
        <v>455</v>
      </c>
      <c r="C12" s="267"/>
      <c r="D12" s="476"/>
      <c r="E12" s="267"/>
      <c r="F12" s="267"/>
      <c r="G12" s="267"/>
      <c r="H12" s="476"/>
      <c r="I12" s="267"/>
      <c r="J12" s="267"/>
      <c r="K12" s="267"/>
      <c r="L12" s="267"/>
      <c r="M12" s="267"/>
      <c r="N12" s="267"/>
      <c r="O12" s="267"/>
    </row>
    <row r="13" spans="1:23" s="145" customFormat="1" ht="15.75" x14ac:dyDescent="0.25">
      <c r="A13" s="476"/>
      <c r="B13" s="669" t="s">
        <v>456</v>
      </c>
      <c r="C13" s="267"/>
      <c r="D13" s="476"/>
      <c r="E13" s="267"/>
      <c r="F13" s="267"/>
      <c r="G13" s="267"/>
      <c r="H13" s="476"/>
      <c r="I13" s="267"/>
      <c r="J13" s="267"/>
      <c r="K13" s="267"/>
      <c r="L13" s="267"/>
      <c r="M13" s="267"/>
      <c r="N13" s="267"/>
      <c r="O13" s="267"/>
    </row>
    <row r="14" spans="1:23" s="145" customFormat="1" ht="15.75" x14ac:dyDescent="0.25">
      <c r="A14" s="476"/>
      <c r="B14" s="669" t="s">
        <v>464</v>
      </c>
      <c r="C14" s="267"/>
      <c r="D14" s="476"/>
      <c r="E14" s="267" t="s">
        <v>473</v>
      </c>
      <c r="F14" s="267"/>
      <c r="G14" s="267"/>
      <c r="H14" s="476"/>
      <c r="I14" s="267"/>
      <c r="J14" s="267"/>
      <c r="K14" s="267"/>
      <c r="L14" s="267"/>
      <c r="M14" s="267"/>
      <c r="N14" s="267"/>
      <c r="O14" s="267"/>
    </row>
    <row r="15" spans="1:23" ht="15.75" x14ac:dyDescent="0.25">
      <c r="A15" s="202"/>
      <c r="B15" s="669"/>
      <c r="C15" s="669"/>
      <c r="D15" s="493"/>
      <c r="E15" s="489"/>
      <c r="F15" s="489"/>
      <c r="G15" s="198"/>
      <c r="H15" s="195"/>
      <c r="I15" s="195"/>
      <c r="J15" s="195"/>
      <c r="K15" s="195"/>
      <c r="L15" s="195"/>
      <c r="M15" s="195"/>
      <c r="N15" s="195"/>
      <c r="O15" s="195"/>
      <c r="P15" s="30"/>
      <c r="Q15" s="171"/>
      <c r="R15" s="171"/>
      <c r="S15" s="171"/>
      <c r="T15" s="677"/>
      <c r="U15" s="677"/>
      <c r="V15" s="677"/>
      <c r="W15" s="677"/>
    </row>
    <row r="16" spans="1:23" ht="15.75" x14ac:dyDescent="0.25">
      <c r="A16" s="202" t="s">
        <v>14</v>
      </c>
      <c r="B16" s="196"/>
      <c r="C16" s="195"/>
      <c r="D16" s="195"/>
      <c r="E16" s="195"/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677"/>
      <c r="U16" s="677"/>
      <c r="V16" s="677"/>
      <c r="W16" s="677"/>
    </row>
    <row r="17" spans="1:23" ht="15.75" x14ac:dyDescent="0.25">
      <c r="A17" s="202"/>
      <c r="B17" s="196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677"/>
    </row>
    <row r="18" spans="1:23" ht="15.75" x14ac:dyDescent="0.25">
      <c r="A18" s="201" t="s">
        <v>0</v>
      </c>
      <c r="B18" s="749" t="s">
        <v>15</v>
      </c>
      <c r="C18" s="750" t="s">
        <v>16</v>
      </c>
      <c r="D18" s="751"/>
      <c r="E18" s="751"/>
      <c r="F18" s="751"/>
      <c r="G18" s="751"/>
      <c r="H18" s="751"/>
      <c r="I18" s="751"/>
      <c r="J18" s="751"/>
      <c r="K18" s="750" t="s">
        <v>17</v>
      </c>
      <c r="L18" s="751"/>
      <c r="M18" s="750" t="s">
        <v>29</v>
      </c>
      <c r="N18" s="751"/>
      <c r="O18" s="751"/>
      <c r="P18" s="751"/>
      <c r="Q18" s="752"/>
      <c r="R18" s="195"/>
      <c r="S18" s="677"/>
    </row>
    <row r="19" spans="1:23" ht="15.75" x14ac:dyDescent="0.25">
      <c r="A19" s="203"/>
      <c r="B19" s="813">
        <v>103</v>
      </c>
      <c r="C19" s="536" t="s">
        <v>126</v>
      </c>
      <c r="D19" s="537"/>
      <c r="E19" s="537"/>
      <c r="F19" s="537"/>
      <c r="G19" s="537"/>
      <c r="H19" s="537"/>
      <c r="I19" s="537"/>
      <c r="J19" s="537"/>
      <c r="K19" s="536" t="s">
        <v>101</v>
      </c>
      <c r="L19" s="537"/>
      <c r="M19" s="539" t="s">
        <v>462</v>
      </c>
      <c r="N19" s="537"/>
      <c r="O19" s="537"/>
      <c r="P19" s="537"/>
      <c r="Q19" s="538"/>
      <c r="R19" s="195"/>
      <c r="S19" s="567"/>
    </row>
    <row r="20" spans="1:23" ht="15.75" x14ac:dyDescent="0.25">
      <c r="A20" s="203"/>
      <c r="B20" s="813">
        <v>104</v>
      </c>
      <c r="C20" s="536" t="s">
        <v>127</v>
      </c>
      <c r="D20" s="537"/>
      <c r="E20" s="537"/>
      <c r="F20" s="537"/>
      <c r="G20" s="537"/>
      <c r="H20" s="537"/>
      <c r="I20" s="537"/>
      <c r="J20" s="537"/>
      <c r="K20" s="536" t="s">
        <v>101</v>
      </c>
      <c r="L20" s="537"/>
      <c r="M20" s="539" t="s">
        <v>462</v>
      </c>
      <c r="N20" s="537"/>
      <c r="O20" s="537"/>
      <c r="P20" s="537"/>
      <c r="Q20" s="538"/>
      <c r="R20" s="195"/>
      <c r="S20" s="567"/>
    </row>
    <row r="21" spans="1:23" ht="15.75" x14ac:dyDescent="0.25">
      <c r="A21" s="203"/>
      <c r="B21" s="813">
        <v>105</v>
      </c>
      <c r="C21" s="536" t="s">
        <v>130</v>
      </c>
      <c r="D21" s="537"/>
      <c r="E21" s="537"/>
      <c r="F21" s="537"/>
      <c r="G21" s="537"/>
      <c r="H21" s="537"/>
      <c r="I21" s="537"/>
      <c r="J21" s="537"/>
      <c r="K21" s="536" t="s">
        <v>101</v>
      </c>
      <c r="L21" s="537"/>
      <c r="M21" s="539" t="s">
        <v>462</v>
      </c>
      <c r="N21" s="537"/>
      <c r="O21" s="537"/>
      <c r="P21" s="537"/>
      <c r="Q21" s="538"/>
      <c r="R21" s="195"/>
      <c r="S21" s="567"/>
    </row>
    <row r="22" spans="1:23" ht="15.75" x14ac:dyDescent="0.25">
      <c r="A22" s="203"/>
      <c r="B22" s="813">
        <v>106</v>
      </c>
      <c r="C22" s="536" t="s">
        <v>128</v>
      </c>
      <c r="D22" s="537"/>
      <c r="E22" s="537"/>
      <c r="F22" s="537"/>
      <c r="G22" s="537"/>
      <c r="H22" s="537"/>
      <c r="I22" s="537"/>
      <c r="J22" s="537"/>
      <c r="K22" s="536" t="s">
        <v>101</v>
      </c>
      <c r="L22" s="537"/>
      <c r="M22" s="539" t="s">
        <v>463</v>
      </c>
      <c r="N22" s="537"/>
      <c r="O22" s="537"/>
      <c r="P22" s="537"/>
      <c r="Q22" s="538"/>
      <c r="R22" s="197"/>
      <c r="S22" s="797"/>
    </row>
    <row r="23" spans="1:23" s="171" customFormat="1" ht="15.75" x14ac:dyDescent="0.25">
      <c r="A23" s="144"/>
      <c r="B23" s="814">
        <v>701</v>
      </c>
      <c r="C23" s="722" t="s">
        <v>199</v>
      </c>
      <c r="D23" s="148"/>
      <c r="E23" s="148"/>
      <c r="F23" s="148"/>
      <c r="G23" s="148"/>
      <c r="H23" s="148"/>
      <c r="I23" s="148"/>
      <c r="J23" s="654"/>
      <c r="K23" s="815" t="s">
        <v>101</v>
      </c>
      <c r="L23" s="148"/>
      <c r="M23" s="722" t="s">
        <v>264</v>
      </c>
      <c r="N23" s="148"/>
      <c r="O23" s="148"/>
      <c r="P23" s="148"/>
      <c r="Q23" s="654"/>
      <c r="S23" s="567"/>
    </row>
    <row r="24" spans="1:23" s="171" customFormat="1" ht="15.75" x14ac:dyDescent="0.25">
      <c r="A24" s="144"/>
      <c r="B24" s="814">
        <v>702</v>
      </c>
      <c r="C24" s="722" t="s">
        <v>322</v>
      </c>
      <c r="D24" s="148"/>
      <c r="E24" s="148"/>
      <c r="F24" s="148"/>
      <c r="G24" s="148"/>
      <c r="H24" s="148"/>
      <c r="I24" s="148"/>
      <c r="J24" s="654"/>
      <c r="K24" s="815" t="s">
        <v>101</v>
      </c>
      <c r="L24" s="148"/>
      <c r="M24" s="722" t="s">
        <v>264</v>
      </c>
      <c r="N24" s="148"/>
      <c r="O24" s="148"/>
      <c r="P24" s="148"/>
      <c r="Q24" s="654"/>
      <c r="S24" s="567"/>
    </row>
    <row r="25" spans="1:23" s="567" customFormat="1" ht="15.75" x14ac:dyDescent="0.25">
      <c r="A25" s="144"/>
      <c r="B25" s="814">
        <v>704</v>
      </c>
      <c r="C25" s="722" t="s">
        <v>234</v>
      </c>
      <c r="D25" s="148"/>
      <c r="E25" s="148"/>
      <c r="F25" s="148"/>
      <c r="G25" s="148"/>
      <c r="H25" s="148"/>
      <c r="I25" s="148"/>
      <c r="J25" s="654"/>
      <c r="K25" s="815" t="s">
        <v>101</v>
      </c>
      <c r="L25" s="148"/>
      <c r="M25" s="722" t="s">
        <v>264</v>
      </c>
      <c r="N25" s="148"/>
      <c r="O25" s="148"/>
      <c r="P25" s="148"/>
      <c r="Q25" s="654"/>
    </row>
    <row r="26" spans="1:23" s="143" customFormat="1" ht="15.75" x14ac:dyDescent="0.25">
      <c r="A26" s="203"/>
      <c r="B26" s="816">
        <v>421</v>
      </c>
      <c r="C26" s="817" t="s">
        <v>132</v>
      </c>
      <c r="D26" s="537"/>
      <c r="E26" s="537"/>
      <c r="F26" s="537"/>
      <c r="G26" s="537"/>
      <c r="H26" s="537"/>
      <c r="I26" s="537"/>
      <c r="J26" s="537"/>
      <c r="K26" s="818" t="s">
        <v>89</v>
      </c>
      <c r="L26" s="537"/>
      <c r="M26" s="817" t="s">
        <v>321</v>
      </c>
      <c r="N26" s="537"/>
      <c r="O26" s="537"/>
      <c r="P26" s="537"/>
      <c r="Q26" s="819"/>
      <c r="R26" s="220"/>
      <c r="S26" s="567"/>
    </row>
    <row r="27" spans="1:23" s="567" customFormat="1" ht="15.75" x14ac:dyDescent="0.25">
      <c r="A27" s="296"/>
      <c r="B27" s="816">
        <v>401</v>
      </c>
      <c r="C27" s="817" t="s">
        <v>281</v>
      </c>
      <c r="D27" s="537"/>
      <c r="E27" s="537"/>
      <c r="F27" s="537"/>
      <c r="G27" s="537"/>
      <c r="H27" s="537"/>
      <c r="I27" s="537"/>
      <c r="J27" s="537"/>
      <c r="K27" s="818" t="s">
        <v>101</v>
      </c>
      <c r="L27" s="537"/>
      <c r="M27" s="817" t="s">
        <v>131</v>
      </c>
      <c r="N27" s="537"/>
      <c r="O27" s="537"/>
      <c r="P27" s="537"/>
      <c r="Q27" s="819"/>
      <c r="R27" s="310"/>
      <c r="T27" s="679"/>
      <c r="U27" s="680"/>
      <c r="V27" s="680"/>
      <c r="W27" s="680"/>
    </row>
    <row r="28" spans="1:23" s="567" customFormat="1" ht="15.75" x14ac:dyDescent="0.25">
      <c r="A28" s="296"/>
      <c r="B28" s="816">
        <v>402</v>
      </c>
      <c r="C28" s="817" t="s">
        <v>280</v>
      </c>
      <c r="D28" s="537"/>
      <c r="E28" s="537"/>
      <c r="F28" s="537"/>
      <c r="G28" s="537"/>
      <c r="H28" s="537"/>
      <c r="I28" s="537"/>
      <c r="J28" s="537"/>
      <c r="K28" s="818" t="s">
        <v>101</v>
      </c>
      <c r="L28" s="537"/>
      <c r="M28" s="817" t="s">
        <v>131</v>
      </c>
      <c r="N28" s="537"/>
      <c r="O28" s="537"/>
      <c r="P28" s="537"/>
      <c r="Q28" s="819"/>
      <c r="R28" s="310"/>
      <c r="S28" s="797"/>
      <c r="T28" s="680"/>
      <c r="U28" s="680"/>
      <c r="V28" s="680"/>
    </row>
    <row r="29" spans="1:23" s="567" customFormat="1" ht="18" x14ac:dyDescent="0.25">
      <c r="B29" s="733">
        <v>631</v>
      </c>
      <c r="C29" s="722" t="s">
        <v>173</v>
      </c>
      <c r="D29" s="148"/>
      <c r="E29" s="148"/>
      <c r="F29" s="148"/>
      <c r="G29" s="148"/>
      <c r="H29" s="148"/>
      <c r="I29" s="148"/>
      <c r="J29" s="148"/>
      <c r="K29" s="737" t="s">
        <v>190</v>
      </c>
      <c r="L29" s="721"/>
      <c r="M29" s="539" t="s">
        <v>188</v>
      </c>
      <c r="N29" s="126"/>
      <c r="O29" s="734"/>
      <c r="P29" s="148"/>
      <c r="Q29" s="654"/>
    </row>
    <row r="30" spans="1:23" s="567" customFormat="1" ht="18" x14ac:dyDescent="0.25">
      <c r="B30" s="733">
        <v>632</v>
      </c>
      <c r="C30" s="722" t="s">
        <v>174</v>
      </c>
      <c r="D30" s="148"/>
      <c r="E30" s="148"/>
      <c r="F30" s="148"/>
      <c r="G30" s="148"/>
      <c r="H30" s="148"/>
      <c r="I30" s="148"/>
      <c r="J30" s="148"/>
      <c r="K30" s="737" t="s">
        <v>190</v>
      </c>
      <c r="L30" s="721"/>
      <c r="M30" s="539" t="s">
        <v>188</v>
      </c>
      <c r="N30" s="126"/>
      <c r="O30" s="734"/>
      <c r="P30" s="148"/>
      <c r="Q30" s="654"/>
    </row>
    <row r="31" spans="1:23" s="143" customFormat="1" ht="18" x14ac:dyDescent="0.25">
      <c r="A31" s="567"/>
      <c r="B31" s="733">
        <v>633</v>
      </c>
      <c r="C31" s="722" t="s">
        <v>175</v>
      </c>
      <c r="D31" s="148"/>
      <c r="E31" s="148"/>
      <c r="F31" s="148"/>
      <c r="G31" s="148"/>
      <c r="H31" s="148"/>
      <c r="I31" s="148"/>
      <c r="J31" s="148"/>
      <c r="K31" s="737" t="s">
        <v>190</v>
      </c>
      <c r="L31" s="721"/>
      <c r="M31" s="539" t="s">
        <v>188</v>
      </c>
      <c r="N31" s="126"/>
      <c r="O31" s="734"/>
      <c r="P31" s="148"/>
      <c r="Q31" s="654"/>
      <c r="R31" s="143" t="s">
        <v>0</v>
      </c>
      <c r="S31" s="567"/>
    </row>
    <row r="32" spans="1:23" s="143" customFormat="1" ht="15.75" x14ac:dyDescent="0.25">
      <c r="A32" s="567"/>
      <c r="B32" s="203"/>
      <c r="C32" s="218"/>
      <c r="D32" s="219"/>
      <c r="E32" s="220"/>
      <c r="F32" s="220"/>
      <c r="G32" s="220"/>
      <c r="H32" s="220"/>
      <c r="I32" s="220"/>
      <c r="J32" s="220"/>
      <c r="K32" s="220"/>
      <c r="L32" s="221"/>
      <c r="M32" s="221"/>
      <c r="N32" s="219"/>
      <c r="O32" s="220" t="s">
        <v>0</v>
      </c>
      <c r="P32" s="220"/>
      <c r="Q32" s="220"/>
      <c r="R32" s="220"/>
      <c r="S32" s="310"/>
      <c r="T32" s="485"/>
      <c r="U32" s="567"/>
    </row>
    <row r="33" spans="1:20" ht="15.75" x14ac:dyDescent="0.25">
      <c r="A33" s="201" t="s">
        <v>18</v>
      </c>
      <c r="B33" s="196"/>
      <c r="C33" s="195"/>
      <c r="D33" s="195"/>
      <c r="E33" s="195"/>
      <c r="F33" s="673"/>
      <c r="G33" s="673"/>
      <c r="H33" s="673"/>
      <c r="I33" s="673"/>
      <c r="J33" s="673"/>
      <c r="K33" s="195"/>
      <c r="L33" s="195"/>
      <c r="M33" s="195"/>
      <c r="N33" s="195"/>
      <c r="O33" s="195"/>
      <c r="P33" s="195"/>
      <c r="Q33" s="195"/>
      <c r="R33" s="310"/>
      <c r="S33" s="485"/>
      <c r="T33" s="567"/>
    </row>
    <row r="34" spans="1:20" x14ac:dyDescent="0.2">
      <c r="A34" s="204"/>
      <c r="B34" s="196"/>
      <c r="C34" s="195"/>
      <c r="D34" s="197" t="s">
        <v>0</v>
      </c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8"/>
      <c r="S34" s="198"/>
      <c r="T34" s="143"/>
    </row>
    <row r="35" spans="1:20" s="567" customFormat="1" ht="15.75" x14ac:dyDescent="0.25">
      <c r="A35" s="205" t="s">
        <v>19</v>
      </c>
      <c r="B35" s="206">
        <v>1</v>
      </c>
      <c r="C35" s="406">
        <v>2</v>
      </c>
      <c r="D35" s="195"/>
      <c r="E35" s="195"/>
      <c r="F35" s="195"/>
      <c r="G35" s="195"/>
      <c r="H35" s="195"/>
      <c r="I35" s="195"/>
      <c r="J35" s="195"/>
      <c r="K35" s="195"/>
      <c r="L35" s="171"/>
      <c r="M35" s="171"/>
      <c r="N35" s="171"/>
      <c r="O35" s="171"/>
      <c r="P35" s="195"/>
      <c r="Q35" s="195"/>
      <c r="R35" s="143"/>
    </row>
    <row r="36" spans="1:20" s="567" customFormat="1" ht="18" x14ac:dyDescent="0.25">
      <c r="A36" s="217" t="s">
        <v>133</v>
      </c>
      <c r="B36" s="207" t="s">
        <v>134</v>
      </c>
      <c r="C36" s="195"/>
      <c r="D36" s="195"/>
      <c r="E36" s="195"/>
      <c r="F36" s="195"/>
      <c r="G36" s="195"/>
      <c r="H36" s="195"/>
      <c r="I36" s="195"/>
      <c r="J36" s="195"/>
      <c r="K36" s="195"/>
      <c r="L36" s="171"/>
      <c r="M36" s="171"/>
      <c r="N36" s="171"/>
      <c r="O36" s="171"/>
      <c r="P36" s="195"/>
      <c r="Q36" s="197" t="s">
        <v>0</v>
      </c>
      <c r="R36" s="29"/>
    </row>
    <row r="37" spans="1:20" s="567" customFormat="1" ht="18" x14ac:dyDescent="0.25">
      <c r="A37" s="480" t="s">
        <v>460</v>
      </c>
      <c r="B37" s="651">
        <v>103</v>
      </c>
      <c r="C37" s="651">
        <v>103</v>
      </c>
      <c r="D37" s="581"/>
      <c r="E37" s="581"/>
      <c r="F37" s="581"/>
      <c r="G37" s="581"/>
      <c r="H37" s="581"/>
      <c r="I37" s="581"/>
      <c r="J37" s="581"/>
      <c r="K37" s="581"/>
      <c r="P37" s="581"/>
      <c r="Q37" s="485"/>
    </row>
    <row r="38" spans="1:20" ht="18" x14ac:dyDescent="0.25">
      <c r="A38" s="480" t="s">
        <v>461</v>
      </c>
      <c r="B38" s="651">
        <v>701</v>
      </c>
      <c r="C38" s="651">
        <v>701</v>
      </c>
      <c r="D38" s="197"/>
      <c r="E38" s="197"/>
      <c r="F38" s="197"/>
      <c r="G38" s="197"/>
      <c r="H38" s="197"/>
      <c r="I38" s="197"/>
      <c r="J38" s="197"/>
      <c r="K38" s="197"/>
      <c r="L38" s="171"/>
      <c r="M38" s="171"/>
      <c r="N38" s="171"/>
      <c r="O38" s="171"/>
      <c r="P38" s="171"/>
    </row>
    <row r="39" spans="1:20" s="797" customFormat="1" ht="18" x14ac:dyDescent="0.25">
      <c r="A39" s="745" t="s">
        <v>468</v>
      </c>
      <c r="B39" s="746">
        <v>106</v>
      </c>
      <c r="C39" s="746"/>
      <c r="D39" s="485"/>
      <c r="E39" s="485"/>
      <c r="F39" s="485"/>
      <c r="G39" s="485"/>
      <c r="H39" s="485"/>
      <c r="I39" s="485"/>
      <c r="J39" s="485"/>
      <c r="K39" s="485"/>
    </row>
    <row r="40" spans="1:20" s="797" customFormat="1" ht="18" x14ac:dyDescent="0.25">
      <c r="A40" s="745" t="s">
        <v>469</v>
      </c>
      <c r="B40" s="746"/>
      <c r="C40" s="746">
        <v>106</v>
      </c>
      <c r="D40" s="485"/>
      <c r="E40" s="485"/>
      <c r="F40" s="485"/>
      <c r="G40" s="485"/>
      <c r="H40" s="485"/>
      <c r="I40" s="485"/>
      <c r="J40" s="485"/>
      <c r="K40" s="485"/>
    </row>
    <row r="41" spans="1:20" s="567" customFormat="1" ht="18" x14ac:dyDescent="0.25">
      <c r="A41" s="747" t="s">
        <v>346</v>
      </c>
      <c r="B41" s="746">
        <v>104</v>
      </c>
      <c r="C41" s="746">
        <v>104</v>
      </c>
      <c r="D41" s="485"/>
      <c r="E41" s="485"/>
      <c r="F41" s="485"/>
      <c r="G41" s="485"/>
      <c r="H41" s="485"/>
      <c r="I41" s="485"/>
      <c r="J41" s="485"/>
      <c r="K41" s="485"/>
    </row>
    <row r="42" spans="1:20" s="797" customFormat="1" ht="18" x14ac:dyDescent="0.25">
      <c r="A42" s="747" t="s">
        <v>347</v>
      </c>
      <c r="B42" s="746">
        <v>401</v>
      </c>
      <c r="C42" s="746">
        <v>401</v>
      </c>
      <c r="D42" s="485"/>
      <c r="E42" s="485"/>
      <c r="F42" s="485"/>
      <c r="G42" s="485"/>
      <c r="H42" s="485"/>
      <c r="I42" s="485"/>
      <c r="J42" s="485"/>
      <c r="K42" s="485"/>
    </row>
    <row r="43" spans="1:20" s="797" customFormat="1" ht="18" x14ac:dyDescent="0.25">
      <c r="A43" s="747" t="s">
        <v>349</v>
      </c>
      <c r="B43" s="746">
        <v>702</v>
      </c>
      <c r="C43" s="746">
        <v>702</v>
      </c>
      <c r="D43" s="485"/>
      <c r="E43" s="485"/>
      <c r="F43" s="485"/>
      <c r="G43" s="485"/>
      <c r="H43" s="485"/>
      <c r="I43" s="485"/>
      <c r="J43" s="485"/>
      <c r="K43" s="485"/>
    </row>
    <row r="44" spans="1:20" s="797" customFormat="1" ht="18" x14ac:dyDescent="0.25">
      <c r="A44" s="747" t="s">
        <v>345</v>
      </c>
      <c r="B44" s="746">
        <v>704</v>
      </c>
      <c r="C44" s="746">
        <v>704</v>
      </c>
      <c r="D44" s="485"/>
      <c r="E44" s="485"/>
      <c r="F44" s="485"/>
      <c r="G44" s="485"/>
      <c r="H44" s="485"/>
      <c r="I44" s="485"/>
      <c r="J44" s="485"/>
      <c r="K44" s="485"/>
    </row>
    <row r="45" spans="1:20" s="567" customFormat="1" ht="18" x14ac:dyDescent="0.25">
      <c r="A45" s="650" t="s">
        <v>465</v>
      </c>
      <c r="B45" s="651">
        <v>105</v>
      </c>
      <c r="C45" s="651">
        <v>105</v>
      </c>
      <c r="D45" s="485"/>
      <c r="E45" s="485"/>
      <c r="F45" s="485"/>
      <c r="G45" s="485"/>
      <c r="H45" s="485"/>
      <c r="I45" s="485"/>
      <c r="J45" s="485"/>
      <c r="K45" s="485"/>
    </row>
    <row r="46" spans="1:20" s="567" customFormat="1" ht="18" x14ac:dyDescent="0.25">
      <c r="A46" s="650" t="s">
        <v>470</v>
      </c>
      <c r="B46" s="651">
        <v>402</v>
      </c>
      <c r="C46" s="651">
        <v>402</v>
      </c>
      <c r="D46" s="485"/>
      <c r="E46" s="485"/>
      <c r="F46" s="485" t="s">
        <v>0</v>
      </c>
      <c r="G46" s="485"/>
      <c r="H46" s="485"/>
      <c r="I46" s="485"/>
      <c r="J46" s="485"/>
      <c r="K46" s="485"/>
    </row>
    <row r="47" spans="1:20" ht="18" x14ac:dyDescent="0.25">
      <c r="A47" s="480" t="s">
        <v>466</v>
      </c>
      <c r="B47" s="603">
        <v>631</v>
      </c>
      <c r="C47" s="603">
        <v>631</v>
      </c>
      <c r="D47" s="197"/>
      <c r="E47" s="197"/>
      <c r="F47" s="197"/>
      <c r="G47" s="197"/>
      <c r="H47" s="197"/>
      <c r="I47" s="197"/>
      <c r="J47" s="197"/>
      <c r="K47" s="197"/>
      <c r="L47" s="171"/>
      <c r="M47" s="171"/>
      <c r="N47" s="171"/>
      <c r="O47" s="171"/>
      <c r="P47" s="171"/>
      <c r="Q47" s="143"/>
    </row>
    <row r="48" spans="1:20" s="567" customFormat="1" ht="18" x14ac:dyDescent="0.25">
      <c r="A48" s="745" t="s">
        <v>348</v>
      </c>
      <c r="B48" s="732">
        <v>632</v>
      </c>
      <c r="C48" s="732">
        <v>632</v>
      </c>
      <c r="D48" s="485"/>
      <c r="E48" s="485"/>
      <c r="F48" s="485"/>
      <c r="G48" s="485"/>
      <c r="H48" s="485"/>
      <c r="I48" s="485"/>
      <c r="J48" s="485"/>
      <c r="K48" s="485"/>
    </row>
    <row r="49" spans="1:20" s="567" customFormat="1" ht="18" x14ac:dyDescent="0.25">
      <c r="A49" s="480" t="s">
        <v>471</v>
      </c>
      <c r="B49" s="603">
        <v>633</v>
      </c>
      <c r="C49" s="603">
        <v>633</v>
      </c>
      <c r="D49" s="485"/>
      <c r="E49" s="485"/>
      <c r="F49" s="485"/>
      <c r="G49" s="485"/>
      <c r="H49" s="485"/>
      <c r="I49" s="485"/>
      <c r="J49" s="485"/>
      <c r="K49" s="485"/>
    </row>
    <row r="50" spans="1:20" ht="18" x14ac:dyDescent="0.25">
      <c r="A50" s="500" t="s">
        <v>472</v>
      </c>
      <c r="B50" s="603">
        <v>421</v>
      </c>
      <c r="C50" s="603">
        <v>421</v>
      </c>
      <c r="D50" s="485"/>
      <c r="E50" s="485"/>
      <c r="F50" s="485"/>
      <c r="G50" s="485"/>
      <c r="H50" s="485"/>
      <c r="I50" s="485"/>
      <c r="J50" s="485"/>
      <c r="K50" s="485"/>
      <c r="L50" s="567"/>
      <c r="M50" s="567"/>
      <c r="N50" s="567"/>
      <c r="O50" s="567"/>
      <c r="P50" s="567"/>
      <c r="Q50" s="567"/>
      <c r="R50" s="567"/>
    </row>
    <row r="51" spans="1:20" s="567" customFormat="1" ht="18" x14ac:dyDescent="0.25">
      <c r="A51" s="650"/>
      <c r="B51" s="651"/>
      <c r="C51" s="651"/>
      <c r="D51" s="485"/>
      <c r="E51" s="485"/>
      <c r="F51" s="485"/>
      <c r="G51" s="485"/>
      <c r="H51" s="485"/>
      <c r="I51" s="485"/>
      <c r="J51" s="485"/>
      <c r="K51" s="485"/>
    </row>
    <row r="52" spans="1:20" s="171" customFormat="1" ht="15.75" x14ac:dyDescent="0.25">
      <c r="A52" s="208"/>
      <c r="B52" s="196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R52" s="567"/>
      <c r="S52" s="567"/>
      <c r="T52" s="567"/>
    </row>
    <row r="53" spans="1:20" s="171" customFormat="1" x14ac:dyDescent="0.2">
      <c r="A53" s="209" t="s">
        <v>72</v>
      </c>
      <c r="B53" s="196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S53" s="29"/>
      <c r="T53" s="29"/>
    </row>
    <row r="54" spans="1:20" s="171" customFormat="1" x14ac:dyDescent="0.2">
      <c r="A54" s="197" t="s">
        <v>20</v>
      </c>
      <c r="B54" s="196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</row>
    <row r="55" spans="1:20" s="171" customFormat="1" x14ac:dyDescent="0.2">
      <c r="A55" s="197" t="s">
        <v>2</v>
      </c>
      <c r="B55" s="196"/>
      <c r="C55" s="195"/>
      <c r="D55" s="195"/>
      <c r="E55" s="210"/>
      <c r="F55" s="210"/>
      <c r="G55" s="200"/>
      <c r="H55" s="200"/>
      <c r="I55" s="200"/>
      <c r="J55" s="200"/>
      <c r="K55" s="200"/>
      <c r="L55" s="200"/>
      <c r="M55" s="200"/>
      <c r="N55" s="200"/>
      <c r="O55" s="200"/>
    </row>
    <row r="56" spans="1:20" s="171" customFormat="1" ht="15.75" x14ac:dyDescent="0.25">
      <c r="A56" s="208"/>
      <c r="B56" s="196"/>
      <c r="C56" s="195"/>
      <c r="D56" s="195"/>
      <c r="E56" s="211"/>
      <c r="F56" s="211"/>
      <c r="G56" s="195"/>
      <c r="H56" s="195"/>
      <c r="I56" s="195"/>
      <c r="J56" s="195"/>
    </row>
    <row r="57" spans="1:20" s="171" customFormat="1" x14ac:dyDescent="0.2">
      <c r="A57" s="211"/>
      <c r="B57" s="606">
        <f>SUM(B37:B51)</f>
        <v>5645</v>
      </c>
      <c r="C57" s="606">
        <f>SUM(C37:C51)</f>
        <v>5645</v>
      </c>
      <c r="D57" s="606"/>
      <c r="E57" s="212"/>
      <c r="F57" s="212"/>
      <c r="G57" s="196"/>
      <c r="H57" s="196"/>
      <c r="I57" s="195"/>
      <c r="J57" s="195"/>
    </row>
    <row r="58" spans="1:20" s="171" customFormat="1" x14ac:dyDescent="0.2">
      <c r="A58" s="211"/>
      <c r="B58" s="607">
        <f>SUM(B19:B31)</f>
        <v>5645</v>
      </c>
      <c r="C58" s="608"/>
      <c r="D58" s="608"/>
      <c r="E58" s="300"/>
      <c r="F58" s="211"/>
      <c r="G58" s="195"/>
      <c r="H58" s="195"/>
      <c r="I58" s="195"/>
      <c r="J58" s="195"/>
    </row>
    <row r="59" spans="1:20" s="171" customFormat="1" ht="15.75" x14ac:dyDescent="0.25">
      <c r="A59" s="214"/>
      <c r="B59" s="213"/>
      <c r="C59" s="213"/>
      <c r="D59" s="213"/>
      <c r="E59" s="195"/>
      <c r="F59" s="195"/>
      <c r="G59" s="195"/>
      <c r="H59" s="195"/>
      <c r="I59" s="195"/>
      <c r="J59" s="195"/>
    </row>
    <row r="60" spans="1:20" ht="15.75" x14ac:dyDescent="0.25">
      <c r="A60" s="211"/>
      <c r="B60" s="215"/>
      <c r="C60" s="212"/>
      <c r="D60" s="212"/>
      <c r="E60" s="195"/>
      <c r="F60" s="201"/>
      <c r="G60" s="216"/>
      <c r="H60" s="216"/>
      <c r="I60" s="195"/>
      <c r="J60" s="195"/>
      <c r="K60" s="171"/>
      <c r="L60" s="171"/>
      <c r="M60" s="171"/>
      <c r="N60" s="171"/>
      <c r="O60" s="171"/>
      <c r="P60" s="171"/>
      <c r="Q60" s="171"/>
      <c r="R60" s="171"/>
      <c r="S60" s="171"/>
      <c r="T60" s="171"/>
    </row>
    <row r="61" spans="1:20" x14ac:dyDescent="0.2">
      <c r="A61" s="104"/>
      <c r="B61" s="171"/>
      <c r="C61" s="149"/>
      <c r="D61" s="172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</row>
    <row r="62" spans="1:20" ht="15.75" x14ac:dyDescent="0.25">
      <c r="A62" s="171"/>
      <c r="C62" s="171"/>
      <c r="D62" s="124"/>
      <c r="E62" s="144" t="str">
        <f>H10</f>
        <v>Studienjahrgang  EAb/d23</v>
      </c>
      <c r="F62" s="144"/>
      <c r="G62" s="57"/>
      <c r="H62" s="57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</row>
    <row r="63" spans="1:20" ht="15.75" x14ac:dyDescent="0.25">
      <c r="A63" s="171"/>
      <c r="C63" s="171"/>
      <c r="D63" s="124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</row>
    <row r="64" spans="1:20" ht="15.75" x14ac:dyDescent="0.25">
      <c r="A64" s="144" t="s">
        <v>54</v>
      </c>
      <c r="B64" s="59"/>
      <c r="C64" s="144"/>
      <c r="D64" s="568"/>
      <c r="E64" s="124"/>
      <c r="F64" s="124"/>
      <c r="G64" s="124"/>
      <c r="H64" s="124"/>
      <c r="I64" s="124"/>
      <c r="J64" s="124"/>
      <c r="K64" s="567"/>
      <c r="L64" s="567"/>
      <c r="M64" s="567"/>
      <c r="N64" s="567"/>
      <c r="O64" s="567"/>
      <c r="P64" s="567"/>
      <c r="Q64" s="567"/>
      <c r="R64" s="171"/>
      <c r="S64" s="171"/>
      <c r="T64" s="171"/>
    </row>
    <row r="65" spans="1:28" ht="16.5" thickBot="1" x14ac:dyDescent="0.3">
      <c r="A65" s="567"/>
      <c r="C65" s="567"/>
      <c r="D65" s="129"/>
      <c r="E65" s="111"/>
      <c r="F65" s="111"/>
      <c r="G65" s="111"/>
      <c r="H65" s="111"/>
      <c r="I65" s="111"/>
      <c r="J65" s="111"/>
      <c r="K65" s="567"/>
      <c r="L65" s="567"/>
      <c r="M65" s="567"/>
      <c r="N65" s="567"/>
      <c r="O65" s="567"/>
      <c r="P65" s="567"/>
      <c r="Q65" s="567"/>
      <c r="R65" s="171"/>
      <c r="S65" s="171"/>
      <c r="T65" s="171"/>
    </row>
    <row r="66" spans="1:28" s="567" customFormat="1" ht="16.5" thickBot="1" x14ac:dyDescent="0.3">
      <c r="A66" s="95" t="s">
        <v>52</v>
      </c>
      <c r="B66" s="95" t="s">
        <v>53</v>
      </c>
      <c r="C66" s="181" t="s">
        <v>56</v>
      </c>
      <c r="D66" s="571"/>
      <c r="E66" s="571"/>
      <c r="F66" s="571"/>
      <c r="G66" s="571"/>
      <c r="H66" s="571"/>
      <c r="I66" s="571"/>
      <c r="J66" s="572"/>
      <c r="R66" s="171"/>
      <c r="S66" s="171"/>
      <c r="T66" s="171"/>
    </row>
    <row r="67" spans="1:28" s="567" customFormat="1" ht="16.5" thickBot="1" x14ac:dyDescent="0.3">
      <c r="A67" s="787" t="s">
        <v>405</v>
      </c>
      <c r="B67" s="786">
        <v>1</v>
      </c>
      <c r="C67" s="181"/>
      <c r="D67" s="571"/>
      <c r="E67" s="571"/>
      <c r="F67" s="571"/>
      <c r="G67" s="571"/>
      <c r="H67" s="571"/>
      <c r="I67" s="571"/>
      <c r="J67" s="572"/>
    </row>
    <row r="68" spans="1:28" s="567" customFormat="1" ht="16.5" thickBot="1" x14ac:dyDescent="0.3">
      <c r="A68" s="787" t="s">
        <v>406</v>
      </c>
      <c r="B68" s="786">
        <v>1</v>
      </c>
      <c r="C68" s="181"/>
      <c r="D68" s="571"/>
      <c r="E68" s="571"/>
      <c r="F68" s="571"/>
      <c r="G68" s="571"/>
      <c r="H68" s="571"/>
      <c r="I68" s="571"/>
      <c r="J68" s="572"/>
    </row>
    <row r="69" spans="1:28" s="567" customFormat="1" ht="16.5" thickBot="1" x14ac:dyDescent="0.3">
      <c r="A69" s="787" t="s">
        <v>407</v>
      </c>
      <c r="B69" s="786">
        <v>1</v>
      </c>
      <c r="C69" s="181"/>
      <c r="D69" s="571"/>
      <c r="E69" s="571"/>
      <c r="F69" s="571"/>
      <c r="G69" s="571"/>
      <c r="H69" s="571"/>
      <c r="I69" s="571"/>
      <c r="J69" s="572"/>
    </row>
    <row r="70" spans="1:28" s="567" customFormat="1" ht="16.5" thickBot="1" x14ac:dyDescent="0.3">
      <c r="A70" s="787" t="s">
        <v>408</v>
      </c>
      <c r="B70" s="786">
        <v>1</v>
      </c>
      <c r="C70" s="181"/>
      <c r="D70" s="571"/>
      <c r="E70" s="571"/>
      <c r="F70" s="571"/>
      <c r="G70" s="571"/>
      <c r="H70" s="571"/>
      <c r="I70" s="571"/>
      <c r="J70" s="572"/>
    </row>
    <row r="71" spans="1:28" s="567" customFormat="1" ht="16.5" thickBot="1" x14ac:dyDescent="0.3">
      <c r="A71" s="787" t="s">
        <v>409</v>
      </c>
      <c r="B71" s="786">
        <v>2</v>
      </c>
      <c r="C71" s="181"/>
      <c r="D71" s="571"/>
      <c r="E71" s="571"/>
      <c r="F71" s="571"/>
      <c r="G71" s="571"/>
      <c r="H71" s="571"/>
      <c r="I71" s="571"/>
      <c r="J71" s="572"/>
    </row>
    <row r="72" spans="1:28" s="567" customFormat="1" ht="16.5" thickBot="1" x14ac:dyDescent="0.3">
      <c r="A72" s="787" t="s">
        <v>410</v>
      </c>
      <c r="B72" s="786">
        <v>2</v>
      </c>
      <c r="C72" s="181"/>
      <c r="D72" s="571"/>
      <c r="E72" s="571"/>
      <c r="F72" s="571"/>
      <c r="G72" s="571"/>
      <c r="H72" s="571"/>
      <c r="I72" s="571"/>
      <c r="J72" s="572"/>
    </row>
    <row r="73" spans="1:28" s="567" customFormat="1" ht="16.5" thickBot="1" x14ac:dyDescent="0.3">
      <c r="A73" s="787" t="s">
        <v>411</v>
      </c>
      <c r="B73" s="786">
        <v>2</v>
      </c>
      <c r="C73" s="181"/>
      <c r="D73" s="571"/>
      <c r="E73" s="571"/>
      <c r="F73" s="571"/>
      <c r="G73" s="571"/>
      <c r="H73" s="571"/>
      <c r="I73" s="571"/>
      <c r="J73" s="572"/>
    </row>
    <row r="74" spans="1:28" ht="15.75" thickBot="1" x14ac:dyDescent="0.25">
      <c r="A74" s="787" t="s">
        <v>412</v>
      </c>
      <c r="B74" s="786">
        <v>2</v>
      </c>
      <c r="C74" s="559"/>
      <c r="D74" s="571"/>
      <c r="E74" s="571"/>
      <c r="F74" s="571"/>
      <c r="G74" s="571"/>
      <c r="H74" s="571"/>
      <c r="I74" s="571"/>
      <c r="J74" s="572"/>
      <c r="K74" s="567"/>
      <c r="L74" s="567"/>
      <c r="M74" s="567"/>
      <c r="N74" s="567"/>
      <c r="O74" s="567"/>
      <c r="P74" s="567"/>
      <c r="Q74" s="567"/>
      <c r="R74" s="171"/>
      <c r="S74" s="171"/>
      <c r="T74" s="171"/>
    </row>
    <row r="75" spans="1:28" ht="15.75" thickBot="1" x14ac:dyDescent="0.25">
      <c r="A75" s="561"/>
      <c r="B75" s="560"/>
      <c r="C75" s="559"/>
      <c r="D75" s="571"/>
      <c r="E75" s="571"/>
      <c r="F75" s="571"/>
      <c r="G75" s="571"/>
      <c r="H75" s="571"/>
      <c r="I75" s="571"/>
      <c r="J75" s="572"/>
      <c r="K75" s="567"/>
      <c r="L75" s="567"/>
      <c r="M75" s="567"/>
      <c r="N75" s="567"/>
      <c r="O75" s="567"/>
      <c r="P75" s="567"/>
      <c r="Q75" s="567"/>
      <c r="R75" s="171"/>
      <c r="S75" s="171"/>
      <c r="T75" s="171"/>
    </row>
    <row r="76" spans="1:28" s="143" customFormat="1" ht="16.5" thickBot="1" x14ac:dyDescent="0.3">
      <c r="A76" s="561"/>
      <c r="B76" s="560"/>
      <c r="C76" s="570"/>
      <c r="D76" s="571"/>
      <c r="E76" s="571"/>
      <c r="F76" s="571"/>
      <c r="G76" s="571"/>
      <c r="H76" s="571"/>
      <c r="I76" s="571"/>
      <c r="J76" s="572"/>
      <c r="K76" s="567"/>
      <c r="L76" s="567"/>
      <c r="M76" s="567"/>
      <c r="N76" s="567"/>
      <c r="O76" s="567"/>
      <c r="P76" s="567"/>
      <c r="Q76" s="567"/>
      <c r="R76" s="567"/>
      <c r="S76" s="567"/>
      <c r="T76" s="567"/>
      <c r="U76" s="29"/>
      <c r="V76" s="29"/>
      <c r="W76" s="29"/>
      <c r="X76" s="29"/>
      <c r="Y76" s="29"/>
      <c r="Z76" s="29"/>
      <c r="AA76" s="29"/>
      <c r="AB76" s="29"/>
    </row>
    <row r="77" spans="1:28" s="143" customFormat="1" ht="16.5" thickBot="1" x14ac:dyDescent="0.3">
      <c r="A77" s="561"/>
      <c r="B77" s="560"/>
      <c r="C77" s="570"/>
      <c r="D77" s="571"/>
      <c r="E77" s="571"/>
      <c r="F77" s="571"/>
      <c r="G77" s="571"/>
      <c r="H77" s="571"/>
      <c r="I77" s="571"/>
      <c r="J77" s="572"/>
      <c r="K77" s="134"/>
      <c r="L77" s="135"/>
      <c r="M77" s="566"/>
      <c r="N77" s="568"/>
      <c r="O77" s="568"/>
      <c r="P77" s="568"/>
      <c r="Q77" s="568"/>
      <c r="R77" s="171"/>
      <c r="S77" s="171"/>
      <c r="T77" s="171"/>
      <c r="U77" s="29"/>
      <c r="V77" s="29"/>
      <c r="W77" s="29"/>
      <c r="X77" s="29"/>
      <c r="Y77" s="29"/>
      <c r="Z77" s="29"/>
      <c r="AA77" s="29"/>
      <c r="AB77" s="29"/>
    </row>
    <row r="78" spans="1:28" ht="15.75" x14ac:dyDescent="0.25">
      <c r="A78" s="134"/>
      <c r="B78" s="135"/>
      <c r="C78" s="566"/>
      <c r="D78" s="568"/>
      <c r="E78" s="568"/>
      <c r="F78" s="568"/>
      <c r="G78" s="568"/>
      <c r="H78" s="568"/>
      <c r="I78" s="568"/>
      <c r="J78" s="568"/>
      <c r="K78" s="567"/>
      <c r="L78" s="567"/>
      <c r="M78" s="567"/>
      <c r="N78" s="567"/>
      <c r="O78" s="567"/>
      <c r="P78" s="567"/>
      <c r="Q78" s="567"/>
      <c r="R78" s="33"/>
      <c r="S78" s="33"/>
      <c r="T78" s="33"/>
    </row>
    <row r="79" spans="1:28" s="143" customFormat="1" ht="15.75" x14ac:dyDescent="0.25">
      <c r="A79" s="567" t="s">
        <v>57</v>
      </c>
      <c r="B79" s="32"/>
      <c r="C79" s="567"/>
      <c r="D79" s="705"/>
      <c r="E79" s="567"/>
      <c r="F79" s="567"/>
      <c r="G79" s="567"/>
      <c r="H79" s="567"/>
      <c r="I79" s="567"/>
      <c r="J79" s="567"/>
      <c r="K79" s="567"/>
      <c r="L79" s="567"/>
      <c r="M79" s="567"/>
      <c r="N79" s="567"/>
      <c r="O79" s="567"/>
      <c r="P79" s="567"/>
      <c r="Q79" s="567"/>
      <c r="R79" s="33"/>
      <c r="S79" s="33"/>
      <c r="T79" s="33"/>
    </row>
    <row r="80" spans="1:28" s="143" customFormat="1" x14ac:dyDescent="0.2">
      <c r="A80" s="567" t="s">
        <v>233</v>
      </c>
      <c r="B80" s="32"/>
      <c r="C80" s="567"/>
      <c r="D80" s="567"/>
      <c r="E80" s="567"/>
      <c r="F80" s="567"/>
      <c r="G80" s="567"/>
      <c r="H80" s="567"/>
      <c r="I80" s="567"/>
      <c r="J80" s="567"/>
      <c r="K80" s="567"/>
      <c r="L80" s="567"/>
      <c r="M80" s="567"/>
      <c r="N80" s="567"/>
      <c r="O80" s="567"/>
      <c r="P80" s="567"/>
      <c r="Q80" s="567"/>
      <c r="R80" s="33"/>
      <c r="S80" s="33"/>
      <c r="T80" s="33"/>
    </row>
    <row r="81" spans="1:20" s="567" customFormat="1" x14ac:dyDescent="0.2">
      <c r="B81" s="32"/>
      <c r="R81" s="29"/>
      <c r="S81" s="29"/>
      <c r="T81" s="29"/>
    </row>
    <row r="83" spans="1:20" ht="15.75" x14ac:dyDescent="0.25">
      <c r="D83" s="131"/>
      <c r="E83" s="131"/>
      <c r="F83" s="131"/>
    </row>
    <row r="84" spans="1:20" ht="15.75" x14ac:dyDescent="0.25">
      <c r="A84" s="69" t="s">
        <v>58</v>
      </c>
      <c r="B84" s="960">
        <f>Termine!H1</f>
        <v>45352</v>
      </c>
      <c r="C84" s="952"/>
      <c r="D84" s="952"/>
    </row>
  </sheetData>
  <sortState ref="B52:C59">
    <sortCondition ref="B52:B59"/>
  </sortState>
  <mergeCells count="1">
    <mergeCell ref="B84:D84"/>
  </mergeCells>
  <pageMargins left="0.78740157499999996" right="0.78740157499999996" top="0.984251969" bottom="0.984251969" header="0.4921259845" footer="0.4921259845"/>
  <pageSetup paperSize="9" scale="8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>
    <pageSetUpPr fitToPage="1"/>
  </sheetPr>
  <dimension ref="A1:W77"/>
  <sheetViews>
    <sheetView workbookViewId="0">
      <selection activeCell="O7" sqref="O7"/>
    </sheetView>
  </sheetViews>
  <sheetFormatPr baseColWidth="10" defaultColWidth="11" defaultRowHeight="15" x14ac:dyDescent="0.2"/>
  <cols>
    <col min="1" max="1" width="24.875" style="29" customWidth="1"/>
    <col min="2" max="2" width="5.25" style="32" customWidth="1"/>
    <col min="3" max="6" width="5.25" style="29" customWidth="1"/>
    <col min="7" max="10" width="5.125" style="29" customWidth="1"/>
    <col min="11" max="11" width="5.5" style="29" customWidth="1"/>
    <col min="12" max="13" width="4.625" style="29" customWidth="1"/>
    <col min="14" max="14" width="9.5" style="29" customWidth="1"/>
    <col min="15" max="19" width="4.625" style="29" customWidth="1"/>
    <col min="20" max="20" width="9.625" style="29" customWidth="1"/>
    <col min="21" max="22" width="5.125" style="29" customWidth="1"/>
    <col min="23" max="26" width="4.625" style="29" customWidth="1"/>
    <col min="27" max="16384" width="11" style="29"/>
  </cols>
  <sheetData>
    <row r="1" spans="1:19" x14ac:dyDescent="0.2">
      <c r="A1" s="37" t="s">
        <v>22</v>
      </c>
      <c r="B1" s="38"/>
      <c r="M1" s="39" t="s">
        <v>1</v>
      </c>
      <c r="N1" s="802">
        <v>45352</v>
      </c>
    </row>
    <row r="2" spans="1:19" x14ac:dyDescent="0.2">
      <c r="A2" s="30" t="s">
        <v>59</v>
      </c>
      <c r="B2" s="38"/>
      <c r="M2" s="39"/>
      <c r="N2" s="66"/>
    </row>
    <row r="3" spans="1:19" x14ac:dyDescent="0.2">
      <c r="A3" s="567" t="s">
        <v>202</v>
      </c>
      <c r="J3" s="40" t="s">
        <v>0</v>
      </c>
    </row>
    <row r="4" spans="1:19" x14ac:dyDescent="0.2">
      <c r="A4" s="29" t="s">
        <v>2</v>
      </c>
    </row>
    <row r="5" spans="1:19" x14ac:dyDescent="0.2">
      <c r="A5" s="29" t="s">
        <v>0</v>
      </c>
    </row>
    <row r="7" spans="1:19" ht="30" x14ac:dyDescent="0.4">
      <c r="A7" s="63" t="s">
        <v>12</v>
      </c>
      <c r="O7" s="710"/>
    </row>
    <row r="8" spans="1:19" s="31" customFormat="1" ht="15.75" x14ac:dyDescent="0.25">
      <c r="A8" s="30"/>
      <c r="B8" s="59"/>
    </row>
    <row r="9" spans="1:19" ht="18.75" customHeight="1" x14ac:dyDescent="0.25">
      <c r="A9" s="60" t="str">
        <f>Termine!C9</f>
        <v>Sommersemester 2024</v>
      </c>
    </row>
    <row r="10" spans="1:19" s="31" customFormat="1" ht="60" x14ac:dyDescent="0.8">
      <c r="A10" s="30"/>
      <c r="B10" s="61"/>
      <c r="D10" s="60" t="s">
        <v>0</v>
      </c>
      <c r="H10" s="60" t="s">
        <v>357</v>
      </c>
    </row>
    <row r="11" spans="1:19" ht="15.75" x14ac:dyDescent="0.25">
      <c r="A11" s="229" t="s">
        <v>13</v>
      </c>
      <c r="B11" s="670"/>
      <c r="C11" s="671"/>
      <c r="D11" s="672"/>
      <c r="E11" s="671"/>
      <c r="F11" s="671"/>
      <c r="G11" s="226"/>
      <c r="H11" s="229"/>
      <c r="I11" s="228"/>
      <c r="J11" s="228"/>
      <c r="K11" s="228"/>
      <c r="L11" s="228"/>
      <c r="M11" s="228"/>
      <c r="N11" s="228"/>
      <c r="O11" s="228"/>
      <c r="P11" s="171"/>
      <c r="Q11" s="171"/>
      <c r="R11" s="171"/>
      <c r="S11" s="171"/>
    </row>
    <row r="12" spans="1:19" s="171" customFormat="1" ht="15.75" x14ac:dyDescent="0.25">
      <c r="A12" s="488"/>
      <c r="B12" s="719" t="s">
        <v>318</v>
      </c>
      <c r="C12" s="716"/>
      <c r="D12" s="717"/>
      <c r="E12" s="716"/>
      <c r="F12" s="716"/>
      <c r="G12" s="267"/>
      <c r="H12" s="488"/>
      <c r="I12" s="487"/>
      <c r="J12" s="487"/>
      <c r="K12" s="487"/>
      <c r="L12" s="487"/>
      <c r="M12" s="487"/>
      <c r="N12" s="487"/>
      <c r="O12" s="487"/>
    </row>
    <row r="13" spans="1:19" s="567" customFormat="1" ht="15.75" x14ac:dyDescent="0.25">
      <c r="A13" s="488"/>
      <c r="B13" s="719" t="s">
        <v>324</v>
      </c>
      <c r="C13" s="716"/>
      <c r="D13" s="717"/>
      <c r="E13" s="716"/>
      <c r="F13" s="716"/>
      <c r="G13" s="267"/>
      <c r="H13" s="488"/>
      <c r="I13" s="487"/>
      <c r="J13" s="487"/>
      <c r="K13" s="487"/>
      <c r="L13" s="487"/>
      <c r="M13" s="487"/>
      <c r="N13" s="487"/>
      <c r="O13" s="487"/>
    </row>
    <row r="14" spans="1:19" s="567" customFormat="1" ht="15.75" x14ac:dyDescent="0.25">
      <c r="A14" s="488"/>
      <c r="B14" s="719" t="s">
        <v>325</v>
      </c>
      <c r="C14" s="716"/>
      <c r="D14" s="717"/>
      <c r="E14" s="716"/>
      <c r="F14" s="716"/>
      <c r="G14" s="267"/>
      <c r="H14" s="488"/>
      <c r="I14" s="487"/>
      <c r="J14" s="487"/>
      <c r="K14" s="487"/>
      <c r="L14" s="487"/>
      <c r="M14" s="487"/>
      <c r="N14" s="487"/>
      <c r="O14" s="487"/>
    </row>
    <row r="15" spans="1:19" s="567" customFormat="1" ht="15.75" x14ac:dyDescent="0.25">
      <c r="A15" s="488"/>
      <c r="B15" s="719" t="s">
        <v>319</v>
      </c>
      <c r="C15" s="716"/>
      <c r="D15" s="717"/>
      <c r="E15" s="716"/>
      <c r="F15" s="716"/>
      <c r="G15" s="267"/>
      <c r="H15" s="488"/>
      <c r="I15" s="487"/>
      <c r="J15" s="487"/>
      <c r="K15" s="487"/>
      <c r="L15" s="487"/>
      <c r="M15" s="487"/>
      <c r="N15" s="487"/>
      <c r="O15" s="487"/>
    </row>
    <row r="16" spans="1:19" ht="15.75" x14ac:dyDescent="0.25">
      <c r="A16" s="229"/>
      <c r="B16" s="396"/>
      <c r="C16" s="489"/>
      <c r="D16" s="493"/>
      <c r="E16" s="489"/>
      <c r="F16" s="397"/>
      <c r="G16" s="225"/>
      <c r="H16" s="222"/>
      <c r="I16" s="222"/>
      <c r="J16" s="222"/>
      <c r="K16" s="222"/>
      <c r="L16" s="222"/>
      <c r="M16" s="222"/>
      <c r="N16" s="222"/>
      <c r="O16" s="222"/>
      <c r="P16" s="171"/>
      <c r="Q16" s="171"/>
      <c r="R16" s="171"/>
      <c r="S16" s="171"/>
    </row>
    <row r="17" spans="1:23" ht="15.75" x14ac:dyDescent="0.25">
      <c r="A17" s="229" t="s">
        <v>14</v>
      </c>
      <c r="B17" s="223"/>
      <c r="C17" s="222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</row>
    <row r="18" spans="1:23" ht="15.75" x14ac:dyDescent="0.25">
      <c r="A18" s="229"/>
      <c r="B18" s="223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677"/>
      <c r="U18" s="677"/>
      <c r="V18" s="677"/>
      <c r="W18" s="677"/>
    </row>
    <row r="19" spans="1:23" ht="15.75" x14ac:dyDescent="0.25">
      <c r="A19" s="228" t="s">
        <v>0</v>
      </c>
      <c r="B19" s="627" t="s">
        <v>15</v>
      </c>
      <c r="C19" s="628" t="s">
        <v>16</v>
      </c>
      <c r="D19" s="629"/>
      <c r="E19" s="629"/>
      <c r="F19" s="629"/>
      <c r="G19" s="629"/>
      <c r="H19" s="629"/>
      <c r="I19" s="629"/>
      <c r="J19" s="629"/>
      <c r="K19" s="628" t="s">
        <v>17</v>
      </c>
      <c r="L19" s="629"/>
      <c r="M19" s="628" t="s">
        <v>29</v>
      </c>
      <c r="N19" s="629"/>
      <c r="O19" s="629"/>
      <c r="P19" s="629"/>
      <c r="Q19" s="630"/>
      <c r="R19" s="631"/>
      <c r="S19" s="222"/>
      <c r="T19" s="677"/>
    </row>
    <row r="20" spans="1:23" s="171" customFormat="1" ht="15.75" x14ac:dyDescent="0.25">
      <c r="A20" s="487"/>
      <c r="B20" s="632">
        <v>103</v>
      </c>
      <c r="C20" s="633" t="s">
        <v>126</v>
      </c>
      <c r="D20" s="634"/>
      <c r="E20" s="634"/>
      <c r="F20" s="634"/>
      <c r="G20" s="634"/>
      <c r="H20" s="634"/>
      <c r="I20" s="634"/>
      <c r="J20" s="634"/>
      <c r="K20" s="633" t="s">
        <v>101</v>
      </c>
      <c r="L20" s="634"/>
      <c r="M20" s="635" t="s">
        <v>215</v>
      </c>
      <c r="N20" s="634"/>
      <c r="O20" s="634"/>
      <c r="P20" s="634"/>
      <c r="Q20" s="636"/>
      <c r="R20" s="631"/>
      <c r="S20" s="383"/>
      <c r="T20" s="677"/>
    </row>
    <row r="21" spans="1:23" ht="15.75" x14ac:dyDescent="0.25">
      <c r="A21" s="267"/>
      <c r="B21" s="632">
        <v>104</v>
      </c>
      <c r="C21" s="633" t="s">
        <v>127</v>
      </c>
      <c r="D21" s="634"/>
      <c r="E21" s="634"/>
      <c r="F21" s="634"/>
      <c r="G21" s="634"/>
      <c r="H21" s="634"/>
      <c r="I21" s="634"/>
      <c r="J21" s="634"/>
      <c r="K21" s="633" t="s">
        <v>101</v>
      </c>
      <c r="L21" s="634"/>
      <c r="M21" s="635" t="s">
        <v>215</v>
      </c>
      <c r="N21" s="634"/>
      <c r="O21" s="634"/>
      <c r="P21" s="634"/>
      <c r="Q21" s="636"/>
      <c r="R21" s="631"/>
      <c r="S21" s="222"/>
      <c r="T21" s="677"/>
    </row>
    <row r="22" spans="1:23" ht="15.75" x14ac:dyDescent="0.25">
      <c r="A22" s="267"/>
      <c r="B22" s="632">
        <v>105</v>
      </c>
      <c r="C22" s="633" t="s">
        <v>130</v>
      </c>
      <c r="D22" s="634"/>
      <c r="E22" s="634"/>
      <c r="F22" s="634"/>
      <c r="G22" s="634"/>
      <c r="H22" s="634"/>
      <c r="I22" s="634"/>
      <c r="J22" s="634"/>
      <c r="K22" s="633" t="s">
        <v>101</v>
      </c>
      <c r="L22" s="634"/>
      <c r="M22" s="635" t="s">
        <v>215</v>
      </c>
      <c r="N22" s="634"/>
      <c r="O22" s="634"/>
      <c r="P22" s="634"/>
      <c r="Q22" s="636"/>
      <c r="R22" s="631"/>
      <c r="S22" s="222"/>
      <c r="T22" s="677"/>
    </row>
    <row r="23" spans="1:23" ht="15.75" x14ac:dyDescent="0.25">
      <c r="A23" s="267"/>
      <c r="B23" s="632">
        <v>106</v>
      </c>
      <c r="C23" s="633" t="s">
        <v>128</v>
      </c>
      <c r="D23" s="634"/>
      <c r="E23" s="634"/>
      <c r="F23" s="634"/>
      <c r="G23" s="634"/>
      <c r="H23" s="634"/>
      <c r="I23" s="634"/>
      <c r="J23" s="634"/>
      <c r="K23" s="633" t="s">
        <v>101</v>
      </c>
      <c r="L23" s="634"/>
      <c r="M23" s="635" t="s">
        <v>129</v>
      </c>
      <c r="N23" s="634"/>
      <c r="O23" s="634"/>
      <c r="P23" s="634"/>
      <c r="Q23" s="636"/>
      <c r="R23" s="637"/>
      <c r="S23" s="224"/>
      <c r="T23" s="677"/>
    </row>
    <row r="24" spans="1:23" s="171" customFormat="1" ht="15.75" x14ac:dyDescent="0.25">
      <c r="A24" s="540"/>
      <c r="B24" s="638">
        <v>701</v>
      </c>
      <c r="C24" s="639" t="s">
        <v>199</v>
      </c>
      <c r="D24" s="640"/>
      <c r="E24" s="640"/>
      <c r="F24" s="640"/>
      <c r="G24" s="640"/>
      <c r="H24" s="640"/>
      <c r="I24" s="640"/>
      <c r="J24" s="641"/>
      <c r="K24" s="642" t="s">
        <v>101</v>
      </c>
      <c r="L24" s="640"/>
      <c r="M24" s="639" t="s">
        <v>264</v>
      </c>
      <c r="N24" s="640"/>
      <c r="O24" s="640"/>
      <c r="P24" s="640"/>
      <c r="Q24" s="641"/>
      <c r="R24" s="643"/>
      <c r="T24" s="677"/>
    </row>
    <row r="25" spans="1:23" s="171" customFormat="1" ht="15.75" x14ac:dyDescent="0.25">
      <c r="A25" s="540"/>
      <c r="B25" s="638">
        <v>702</v>
      </c>
      <c r="C25" s="639" t="s">
        <v>200</v>
      </c>
      <c r="D25" s="640"/>
      <c r="E25" s="640"/>
      <c r="F25" s="640"/>
      <c r="G25" s="640"/>
      <c r="H25" s="640"/>
      <c r="I25" s="640"/>
      <c r="J25" s="641"/>
      <c r="K25" s="642" t="s">
        <v>101</v>
      </c>
      <c r="L25" s="640"/>
      <c r="M25" s="639" t="s">
        <v>264</v>
      </c>
      <c r="N25" s="640"/>
      <c r="O25" s="640"/>
      <c r="P25" s="640"/>
      <c r="Q25" s="641"/>
      <c r="R25" s="643"/>
      <c r="T25" s="677"/>
    </row>
    <row r="26" spans="1:23" s="567" customFormat="1" ht="15.75" x14ac:dyDescent="0.25">
      <c r="A26" s="540"/>
      <c r="B26" s="638">
        <v>704</v>
      </c>
      <c r="C26" s="695" t="s">
        <v>286</v>
      </c>
      <c r="D26" s="696"/>
      <c r="E26" s="696"/>
      <c r="F26" s="696"/>
      <c r="G26" s="696"/>
      <c r="H26" s="696"/>
      <c r="I26" s="696"/>
      <c r="J26" s="697"/>
      <c r="K26" s="698"/>
      <c r="L26" s="696"/>
      <c r="M26" s="699"/>
      <c r="N26" s="696"/>
      <c r="O26" s="696"/>
      <c r="P26" s="696"/>
      <c r="Q26" s="697"/>
      <c r="R26" s="643"/>
      <c r="T26" s="677"/>
    </row>
    <row r="27" spans="1:23" s="567" customFormat="1" ht="15.75" x14ac:dyDescent="0.25">
      <c r="A27" s="540"/>
      <c r="B27" s="638">
        <v>401</v>
      </c>
      <c r="C27" s="702" t="s">
        <v>281</v>
      </c>
      <c r="D27" s="701"/>
      <c r="E27" s="701"/>
      <c r="F27" s="701"/>
      <c r="G27" s="701"/>
      <c r="H27" s="701"/>
      <c r="I27" s="701"/>
      <c r="J27" s="701"/>
      <c r="K27" s="700" t="s">
        <v>101</v>
      </c>
      <c r="L27" s="638"/>
      <c r="M27" s="638" t="s">
        <v>131</v>
      </c>
      <c r="N27" s="638"/>
      <c r="O27" s="638"/>
      <c r="P27" s="638"/>
      <c r="Q27" s="638"/>
      <c r="R27" s="643"/>
      <c r="T27" s="677"/>
    </row>
    <row r="28" spans="1:23" s="567" customFormat="1" ht="15.75" x14ac:dyDescent="0.25">
      <c r="A28" s="540"/>
      <c r="B28" s="638">
        <v>402</v>
      </c>
      <c r="C28" s="702" t="s">
        <v>280</v>
      </c>
      <c r="D28" s="701"/>
      <c r="E28" s="701"/>
      <c r="F28" s="701"/>
      <c r="G28" s="701"/>
      <c r="H28" s="701"/>
      <c r="I28" s="701"/>
      <c r="J28" s="701"/>
      <c r="K28" s="700" t="s">
        <v>101</v>
      </c>
      <c r="L28" s="638"/>
      <c r="M28" s="638" t="s">
        <v>131</v>
      </c>
      <c r="N28" s="638"/>
      <c r="O28" s="638"/>
      <c r="P28" s="638"/>
      <c r="Q28" s="638"/>
      <c r="R28" s="643"/>
      <c r="T28" s="677"/>
    </row>
    <row r="29" spans="1:23" s="567" customFormat="1" x14ac:dyDescent="0.2">
      <c r="B29" s="634">
        <v>631</v>
      </c>
      <c r="C29" s="634" t="s">
        <v>173</v>
      </c>
      <c r="D29" s="634"/>
      <c r="E29" s="634"/>
      <c r="F29" s="634"/>
      <c r="G29" s="634"/>
      <c r="H29" s="634"/>
      <c r="I29" s="634"/>
      <c r="J29" s="634"/>
      <c r="K29" s="634" t="s">
        <v>190</v>
      </c>
      <c r="L29" s="634"/>
      <c r="M29" s="634" t="s">
        <v>188</v>
      </c>
      <c r="N29" s="634"/>
      <c r="O29" s="634"/>
      <c r="P29" s="634"/>
      <c r="Q29" s="634"/>
    </row>
    <row r="30" spans="1:23" s="567" customFormat="1" x14ac:dyDescent="0.2">
      <c r="B30" s="634">
        <v>632</v>
      </c>
      <c r="C30" s="634" t="s">
        <v>174</v>
      </c>
      <c r="D30" s="634"/>
      <c r="E30" s="634"/>
      <c r="F30" s="634"/>
      <c r="G30" s="634"/>
      <c r="H30" s="634"/>
      <c r="I30" s="634"/>
      <c r="J30" s="634"/>
      <c r="K30" s="634" t="s">
        <v>190</v>
      </c>
      <c r="L30" s="634"/>
      <c r="M30" s="634" t="s">
        <v>188</v>
      </c>
      <c r="N30" s="634"/>
      <c r="O30" s="634"/>
      <c r="P30" s="634"/>
      <c r="Q30" s="634"/>
    </row>
    <row r="31" spans="1:23" s="567" customFormat="1" x14ac:dyDescent="0.2">
      <c r="B31" s="634">
        <v>633</v>
      </c>
      <c r="C31" s="634" t="s">
        <v>175</v>
      </c>
      <c r="D31" s="634"/>
      <c r="E31" s="634"/>
      <c r="F31" s="634"/>
      <c r="G31" s="634"/>
      <c r="H31" s="634"/>
      <c r="I31" s="634"/>
      <c r="J31" s="634"/>
      <c r="K31" s="634" t="s">
        <v>190</v>
      </c>
      <c r="L31" s="634"/>
      <c r="M31" s="634" t="s">
        <v>188</v>
      </c>
      <c r="N31" s="634"/>
      <c r="O31" s="634"/>
      <c r="P31" s="634"/>
      <c r="Q31" s="634"/>
      <c r="R31" s="567" t="s">
        <v>0</v>
      </c>
    </row>
    <row r="32" spans="1:23" s="567" customFormat="1" ht="15.75" x14ac:dyDescent="0.25">
      <c r="A32" s="540"/>
      <c r="B32" s="706"/>
      <c r="C32" s="707"/>
      <c r="D32" s="706"/>
      <c r="E32" s="706"/>
      <c r="F32" s="706"/>
      <c r="G32" s="706"/>
      <c r="H32" s="706"/>
      <c r="I32" s="706"/>
      <c r="J32" s="706"/>
      <c r="K32" s="706"/>
      <c r="L32" s="706"/>
      <c r="M32" s="706"/>
      <c r="N32" s="706"/>
      <c r="O32" s="706"/>
      <c r="P32" s="706"/>
      <c r="Q32" s="706"/>
      <c r="R32" s="643"/>
      <c r="T32" s="677"/>
    </row>
    <row r="33" spans="1:22" s="567" customFormat="1" ht="15.75" x14ac:dyDescent="0.25">
      <c r="A33" s="540"/>
      <c r="B33" s="706"/>
      <c r="C33" s="707"/>
      <c r="D33" s="706"/>
      <c r="E33" s="706"/>
      <c r="F33" s="706"/>
      <c r="G33" s="706"/>
      <c r="H33" s="706"/>
      <c r="I33" s="706"/>
      <c r="J33" s="706"/>
      <c r="K33" s="706"/>
      <c r="L33" s="706"/>
      <c r="M33" s="706"/>
      <c r="N33" s="706"/>
      <c r="O33" s="706"/>
      <c r="P33" s="706"/>
      <c r="Q33" s="706"/>
      <c r="R33" s="643"/>
      <c r="T33" s="677"/>
    </row>
    <row r="34" spans="1:22" s="567" customFormat="1" ht="15.75" x14ac:dyDescent="0.25">
      <c r="A34" s="540"/>
      <c r="B34" s="706"/>
      <c r="C34" s="707"/>
      <c r="D34" s="706"/>
      <c r="E34" s="706"/>
      <c r="F34" s="706"/>
      <c r="G34" s="706"/>
      <c r="H34" s="706"/>
      <c r="I34" s="706"/>
      <c r="J34" s="706"/>
      <c r="K34" s="706"/>
      <c r="L34" s="706"/>
      <c r="M34" s="706"/>
      <c r="N34" s="706"/>
      <c r="O34" s="706"/>
      <c r="P34" s="706"/>
      <c r="Q34" s="706"/>
      <c r="R34" s="643"/>
      <c r="T34" s="677"/>
    </row>
    <row r="35" spans="1:22" ht="15.75" x14ac:dyDescent="0.25">
      <c r="A35" s="230"/>
      <c r="B35" s="645"/>
      <c r="C35" s="646"/>
      <c r="D35" s="644"/>
      <c r="E35" s="644"/>
      <c r="F35" s="644"/>
      <c r="G35" s="644"/>
      <c r="H35" s="644"/>
      <c r="I35" s="644"/>
      <c r="J35" s="644"/>
      <c r="K35" s="647"/>
      <c r="L35" s="647"/>
      <c r="M35" s="646"/>
      <c r="N35" s="644"/>
      <c r="O35" s="644"/>
      <c r="P35" s="644"/>
      <c r="Q35" s="644"/>
      <c r="R35" s="637"/>
      <c r="S35" s="224"/>
      <c r="T35" s="567"/>
      <c r="U35" s="567"/>
      <c r="V35" s="567"/>
    </row>
    <row r="36" spans="1:22" s="567" customFormat="1" ht="15.75" x14ac:dyDescent="0.25">
      <c r="A36" s="228" t="s">
        <v>18</v>
      </c>
      <c r="B36" s="223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310"/>
      <c r="S36" s="485"/>
      <c r="T36" s="29"/>
      <c r="U36" s="29"/>
      <c r="V36" s="29"/>
    </row>
    <row r="37" spans="1:22" s="567" customFormat="1" x14ac:dyDescent="0.2">
      <c r="A37" s="231"/>
      <c r="B37" s="223"/>
      <c r="C37" s="222"/>
      <c r="D37" s="224" t="s">
        <v>0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310"/>
      <c r="S37" s="485"/>
      <c r="T37" s="143"/>
      <c r="U37" s="143"/>
      <c r="V37" s="143"/>
    </row>
    <row r="38" spans="1:22" ht="15.75" x14ac:dyDescent="0.25">
      <c r="A38" s="232" t="s">
        <v>19</v>
      </c>
      <c r="B38" s="233">
        <v>1</v>
      </c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171"/>
      <c r="O38" s="171"/>
      <c r="P38" s="171"/>
      <c r="Q38" s="171"/>
      <c r="R38" s="648"/>
      <c r="S38" s="225"/>
    </row>
    <row r="39" spans="1:22" s="143" customFormat="1" ht="18" x14ac:dyDescent="0.25">
      <c r="A39" s="244" t="s">
        <v>133</v>
      </c>
      <c r="B39" s="234" t="s">
        <v>134</v>
      </c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171"/>
      <c r="O39" s="171"/>
      <c r="P39" s="171"/>
      <c r="Q39" s="171"/>
      <c r="R39" s="222"/>
      <c r="S39" s="222"/>
      <c r="T39" s="29"/>
      <c r="U39" s="29"/>
      <c r="V39" s="29"/>
    </row>
    <row r="40" spans="1:22" ht="18" x14ac:dyDescent="0.25">
      <c r="A40" s="492"/>
      <c r="B40" s="602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171"/>
      <c r="O40" s="171"/>
      <c r="P40" s="171"/>
      <c r="Q40" s="171"/>
      <c r="R40" s="222"/>
      <c r="S40" s="224" t="s">
        <v>0</v>
      </c>
    </row>
    <row r="41" spans="1:22" ht="18" x14ac:dyDescent="0.25">
      <c r="A41" s="492"/>
      <c r="B41" s="604"/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171"/>
      <c r="O41" s="171"/>
      <c r="P41" s="171"/>
      <c r="Q41" s="171"/>
    </row>
    <row r="42" spans="1:22" ht="18" x14ac:dyDescent="0.25">
      <c r="A42" s="500"/>
      <c r="B42" s="622"/>
      <c r="C42" s="485"/>
      <c r="D42" s="485"/>
      <c r="E42" s="485"/>
      <c r="F42" s="485"/>
      <c r="G42" s="485"/>
      <c r="H42" s="485"/>
      <c r="I42" s="485"/>
      <c r="J42" s="485"/>
      <c r="K42" s="567"/>
      <c r="L42" s="567"/>
      <c r="M42" s="567"/>
      <c r="N42" s="567"/>
      <c r="O42" s="567"/>
      <c r="P42" s="567"/>
      <c r="Q42" s="567"/>
      <c r="T42" s="171"/>
      <c r="U42" s="171"/>
      <c r="V42" s="171"/>
    </row>
    <row r="43" spans="1:22" ht="18" x14ac:dyDescent="0.25">
      <c r="A43" s="500"/>
      <c r="B43" s="622"/>
      <c r="C43" s="485"/>
      <c r="D43" s="485"/>
      <c r="E43" s="485"/>
      <c r="F43" s="485"/>
      <c r="G43" s="485"/>
      <c r="H43" s="485"/>
      <c r="I43" s="485"/>
      <c r="J43" s="485"/>
      <c r="K43" s="567"/>
      <c r="L43" s="567"/>
      <c r="M43" s="567"/>
      <c r="N43" s="567"/>
      <c r="O43" s="567"/>
      <c r="P43" s="567"/>
      <c r="Q43" s="567"/>
      <c r="T43" s="567"/>
      <c r="U43" s="567"/>
      <c r="V43" s="567"/>
    </row>
    <row r="44" spans="1:22" s="171" customFormat="1" ht="18" x14ac:dyDescent="0.25">
      <c r="A44" s="500"/>
      <c r="B44" s="622"/>
      <c r="C44" s="485"/>
      <c r="D44" s="485"/>
      <c r="E44" s="485"/>
      <c r="F44" s="485"/>
      <c r="G44" s="485"/>
      <c r="H44" s="485"/>
      <c r="I44" s="485"/>
      <c r="J44" s="485"/>
      <c r="K44" s="485"/>
      <c r="L44" s="485"/>
      <c r="M44" s="567"/>
      <c r="N44" s="567"/>
      <c r="O44" s="567"/>
      <c r="P44" s="567"/>
      <c r="Q44" s="567"/>
      <c r="T44" s="567"/>
      <c r="U44" s="567"/>
      <c r="V44" s="567"/>
    </row>
    <row r="45" spans="1:22" s="567" customFormat="1" ht="18" x14ac:dyDescent="0.25">
      <c r="A45" s="492"/>
      <c r="B45" s="601"/>
      <c r="C45" s="485"/>
      <c r="D45" s="485"/>
      <c r="E45" s="485"/>
      <c r="F45" s="485"/>
      <c r="G45" s="485"/>
      <c r="H45" s="485"/>
      <c r="I45" s="485"/>
      <c r="J45" s="485"/>
      <c r="K45" s="485"/>
      <c r="L45" s="485"/>
      <c r="M45" s="485"/>
      <c r="N45" s="171"/>
      <c r="O45" s="171"/>
      <c r="P45" s="171"/>
      <c r="Q45" s="171"/>
    </row>
    <row r="46" spans="1:22" s="567" customFormat="1" ht="18" x14ac:dyDescent="0.25">
      <c r="A46" s="492"/>
      <c r="B46" s="601"/>
      <c r="C46" s="485"/>
      <c r="D46" s="485"/>
      <c r="E46" s="485"/>
      <c r="F46" s="485"/>
      <c r="G46" s="485"/>
      <c r="H46" s="485"/>
      <c r="I46" s="485"/>
      <c r="J46" s="485"/>
      <c r="K46" s="485"/>
      <c r="L46" s="485"/>
      <c r="M46" s="485"/>
      <c r="T46" s="171"/>
      <c r="U46" s="171"/>
      <c r="V46" s="171"/>
    </row>
    <row r="47" spans="1:22" s="567" customFormat="1" ht="18" x14ac:dyDescent="0.25">
      <c r="A47" s="492"/>
      <c r="B47" s="602"/>
      <c r="C47" s="485"/>
      <c r="D47" s="485"/>
      <c r="E47" s="485"/>
      <c r="F47" s="485"/>
      <c r="G47" s="485"/>
      <c r="H47" s="485"/>
      <c r="I47" s="485"/>
      <c r="J47" s="485"/>
      <c r="K47" s="485"/>
      <c r="L47" s="485"/>
      <c r="M47" s="485"/>
      <c r="N47" s="171"/>
      <c r="O47" s="171"/>
      <c r="P47" s="171"/>
      <c r="Q47" s="171"/>
    </row>
    <row r="48" spans="1:22" s="171" customFormat="1" ht="18" x14ac:dyDescent="0.25">
      <c r="A48" s="492"/>
      <c r="B48" s="601"/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</row>
    <row r="49" spans="1:22" s="567" customFormat="1" ht="18" x14ac:dyDescent="0.25">
      <c r="A49" s="500"/>
      <c r="B49" s="532"/>
      <c r="C49" s="485"/>
      <c r="D49" s="485"/>
      <c r="E49" s="485"/>
      <c r="F49" s="485" t="s">
        <v>0</v>
      </c>
      <c r="G49" s="485"/>
      <c r="H49" s="485"/>
      <c r="I49" s="485"/>
      <c r="J49" s="485"/>
      <c r="K49" s="485"/>
      <c r="L49" s="485"/>
      <c r="M49" s="485"/>
      <c r="N49" s="171"/>
      <c r="O49" s="171"/>
      <c r="P49" s="171"/>
      <c r="Q49" s="171"/>
      <c r="T49" s="171"/>
      <c r="U49" s="171"/>
      <c r="V49" s="171"/>
    </row>
    <row r="50" spans="1:22" s="171" customFormat="1" ht="18" x14ac:dyDescent="0.25">
      <c r="A50" s="500"/>
      <c r="B50" s="532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</row>
    <row r="51" spans="1:22" s="171" customFormat="1" ht="18" x14ac:dyDescent="0.25">
      <c r="A51" s="492"/>
      <c r="B51" s="495"/>
      <c r="C51" s="224"/>
      <c r="D51" s="224"/>
      <c r="E51" s="224"/>
      <c r="F51" s="224"/>
      <c r="G51" s="224"/>
      <c r="H51" s="224"/>
      <c r="I51" s="224"/>
      <c r="J51" s="224"/>
      <c r="K51" s="224"/>
      <c r="L51" s="224"/>
      <c r="M51" s="224"/>
    </row>
    <row r="52" spans="1:22" s="171" customFormat="1" ht="15.75" x14ac:dyDescent="0.25">
      <c r="A52" s="533"/>
      <c r="B52" s="534"/>
      <c r="C52" s="535"/>
      <c r="D52" s="535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T52" s="29"/>
      <c r="U52" s="29"/>
      <c r="V52" s="29"/>
    </row>
    <row r="53" spans="1:22" s="171" customFormat="1" ht="15.75" x14ac:dyDescent="0.25">
      <c r="A53" s="235"/>
      <c r="B53" s="223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</row>
    <row r="54" spans="1:22" x14ac:dyDescent="0.2">
      <c r="A54" s="236" t="s">
        <v>72</v>
      </c>
      <c r="B54" s="223"/>
      <c r="C54" s="222"/>
      <c r="D54" s="222"/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171"/>
      <c r="Q54" s="171"/>
      <c r="T54" s="171"/>
      <c r="U54" s="171"/>
      <c r="V54" s="171"/>
    </row>
    <row r="55" spans="1:22" s="171" customFormat="1" x14ac:dyDescent="0.2">
      <c r="A55" s="224" t="s">
        <v>20</v>
      </c>
      <c r="B55" s="223"/>
      <c r="C55" s="222"/>
      <c r="D55" s="222"/>
      <c r="E55" s="237"/>
      <c r="F55" s="237"/>
      <c r="G55" s="227"/>
      <c r="H55" s="227"/>
      <c r="I55" s="227"/>
      <c r="J55" s="227"/>
      <c r="K55" s="227"/>
      <c r="L55" s="227"/>
      <c r="M55" s="227"/>
      <c r="N55" s="227"/>
      <c r="O55" s="227"/>
    </row>
    <row r="56" spans="1:22" s="171" customFormat="1" x14ac:dyDescent="0.2">
      <c r="A56" s="224" t="s">
        <v>2</v>
      </c>
      <c r="B56" s="223"/>
      <c r="C56" s="222"/>
      <c r="D56" s="222"/>
      <c r="E56" s="238"/>
      <c r="F56" s="238"/>
      <c r="G56" s="222"/>
      <c r="H56" s="222"/>
      <c r="I56" s="222"/>
      <c r="J56" s="222"/>
    </row>
    <row r="57" spans="1:22" s="171" customFormat="1" ht="15.75" x14ac:dyDescent="0.25">
      <c r="A57" s="235"/>
      <c r="B57" s="223"/>
      <c r="C57" s="222"/>
      <c r="D57" s="222"/>
      <c r="E57" s="239"/>
      <c r="F57" s="239"/>
      <c r="G57" s="223"/>
      <c r="H57" s="223"/>
      <c r="I57" s="222"/>
      <c r="J57" s="222"/>
    </row>
    <row r="58" spans="1:22" s="171" customFormat="1" x14ac:dyDescent="0.2">
      <c r="A58" s="238"/>
      <c r="B58" s="237"/>
      <c r="C58" s="238"/>
      <c r="D58" s="238"/>
      <c r="E58" s="238"/>
      <c r="F58" s="238"/>
      <c r="G58" s="222"/>
      <c r="H58" s="222"/>
      <c r="I58" s="222"/>
      <c r="J58" s="222"/>
    </row>
    <row r="59" spans="1:22" s="171" customFormat="1" x14ac:dyDescent="0.2">
      <c r="A59" s="238"/>
      <c r="B59" s="240"/>
      <c r="C59" s="300"/>
      <c r="D59" s="300"/>
      <c r="E59" s="222"/>
      <c r="F59" s="222"/>
      <c r="G59" s="222"/>
      <c r="H59" s="222"/>
      <c r="I59" s="222"/>
      <c r="J59" s="222"/>
    </row>
    <row r="60" spans="1:22" s="171" customFormat="1" ht="15.75" x14ac:dyDescent="0.25">
      <c r="A60" s="241"/>
      <c r="B60" s="240"/>
      <c r="C60" s="240"/>
      <c r="D60" s="240"/>
      <c r="E60" s="222"/>
      <c r="F60" s="228"/>
      <c r="G60" s="243"/>
      <c r="H60" s="243"/>
      <c r="I60" s="222"/>
      <c r="J60" s="222"/>
    </row>
    <row r="61" spans="1:22" s="171" customFormat="1" x14ac:dyDescent="0.2">
      <c r="A61" s="238"/>
      <c r="B61" s="242"/>
      <c r="C61" s="239"/>
      <c r="D61" s="23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</row>
    <row r="62" spans="1:22" s="171" customFormat="1" ht="15.75" x14ac:dyDescent="0.25">
      <c r="A62" s="29"/>
      <c r="B62" s="32"/>
      <c r="C62" s="29"/>
      <c r="D62" s="29"/>
      <c r="E62" s="31" t="str">
        <f>H10</f>
        <v>Studienjahrgang  ESb/d23</v>
      </c>
      <c r="F62" s="31"/>
      <c r="G62" s="57"/>
      <c r="H62" s="57"/>
      <c r="I62" s="29"/>
      <c r="J62" s="29"/>
      <c r="K62" s="29"/>
      <c r="L62" s="29"/>
      <c r="M62" s="29"/>
      <c r="N62" s="29"/>
      <c r="O62" s="29"/>
      <c r="P62" s="29"/>
      <c r="Q62" s="29"/>
      <c r="T62" s="29"/>
      <c r="U62" s="29"/>
      <c r="V62" s="29"/>
    </row>
    <row r="63" spans="1:22" s="171" customFormat="1" x14ac:dyDescent="0.2">
      <c r="A63" s="29"/>
      <c r="B63" s="32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T63" s="29"/>
      <c r="U63" s="29"/>
      <c r="V63" s="29"/>
    </row>
    <row r="64" spans="1:22" ht="16.5" thickBot="1" x14ac:dyDescent="0.3">
      <c r="A64" s="144" t="s">
        <v>54</v>
      </c>
      <c r="B64" s="59"/>
      <c r="C64" s="144"/>
      <c r="D64" s="144"/>
      <c r="E64" s="111"/>
      <c r="F64" s="111"/>
      <c r="G64" s="111"/>
      <c r="H64" s="111"/>
      <c r="I64" s="111"/>
      <c r="J64" s="111"/>
      <c r="K64" s="567"/>
      <c r="L64" s="567"/>
      <c r="M64" s="567"/>
      <c r="N64" s="567"/>
      <c r="O64" s="567"/>
      <c r="P64" s="567"/>
      <c r="Q64" s="567"/>
      <c r="R64" s="567"/>
    </row>
    <row r="65" spans="1:22" ht="15.75" thickBot="1" x14ac:dyDescent="0.25">
      <c r="A65" s="567"/>
      <c r="C65" s="567"/>
      <c r="D65" s="567"/>
      <c r="E65" s="571"/>
      <c r="F65" s="571"/>
      <c r="G65" s="571"/>
      <c r="H65" s="571"/>
      <c r="I65" s="571"/>
      <c r="J65" s="572"/>
      <c r="K65" s="567"/>
      <c r="L65" s="567"/>
      <c r="M65" s="567"/>
      <c r="N65" s="567"/>
      <c r="O65" s="567"/>
      <c r="P65" s="567"/>
      <c r="Q65" s="567"/>
      <c r="R65" s="567"/>
    </row>
    <row r="66" spans="1:22" ht="16.5" thickBot="1" x14ac:dyDescent="0.3">
      <c r="A66" s="95" t="s">
        <v>52</v>
      </c>
      <c r="B66" s="95" t="s">
        <v>53</v>
      </c>
      <c r="C66" s="181" t="s">
        <v>56</v>
      </c>
      <c r="D66" s="704"/>
      <c r="E66" s="571"/>
      <c r="F66" s="571"/>
      <c r="G66" s="571"/>
      <c r="H66" s="571"/>
      <c r="I66" s="571"/>
      <c r="J66" s="572"/>
      <c r="K66" s="567"/>
      <c r="L66" s="567"/>
      <c r="M66" s="567"/>
      <c r="N66" s="567"/>
      <c r="O66" s="567"/>
      <c r="P66" s="567"/>
      <c r="Q66" s="567"/>
      <c r="R66" s="567"/>
    </row>
    <row r="67" spans="1:22" ht="15.75" thickBot="1" x14ac:dyDescent="0.25">
      <c r="A67" s="561" t="s">
        <v>287</v>
      </c>
      <c r="B67" s="572"/>
      <c r="C67" s="96"/>
      <c r="D67" s="571"/>
      <c r="E67" s="571"/>
      <c r="F67" s="571"/>
      <c r="G67" s="571"/>
      <c r="H67" s="571"/>
      <c r="I67" s="571"/>
      <c r="J67" s="572"/>
      <c r="K67" s="567"/>
      <c r="L67" s="567"/>
      <c r="M67" s="567"/>
      <c r="N67" s="567"/>
      <c r="O67" s="567"/>
      <c r="P67" s="567"/>
      <c r="Q67" s="567"/>
      <c r="R67" s="567"/>
    </row>
    <row r="68" spans="1:22" ht="15.75" thickBot="1" x14ac:dyDescent="0.25">
      <c r="A68" s="572"/>
      <c r="B68" s="572"/>
      <c r="C68" s="96"/>
      <c r="D68" s="571"/>
      <c r="E68" s="571"/>
      <c r="F68" s="571"/>
      <c r="G68" s="571"/>
      <c r="H68" s="571"/>
      <c r="I68" s="571"/>
      <c r="J68" s="572"/>
      <c r="K68" s="567"/>
      <c r="L68" s="567"/>
      <c r="M68" s="567"/>
      <c r="N68" s="567"/>
      <c r="O68" s="567"/>
      <c r="P68" s="567"/>
      <c r="Q68" s="567"/>
      <c r="R68" s="567"/>
    </row>
    <row r="69" spans="1:22" ht="15.75" thickBot="1" x14ac:dyDescent="0.25">
      <c r="A69" s="572"/>
      <c r="B69" s="572"/>
      <c r="C69" s="96"/>
      <c r="D69" s="571"/>
      <c r="E69" s="571"/>
      <c r="F69" s="571"/>
      <c r="G69" s="571"/>
      <c r="H69" s="571"/>
      <c r="I69" s="571"/>
      <c r="J69" s="572"/>
      <c r="K69" s="567"/>
      <c r="L69" s="567"/>
      <c r="M69" s="567"/>
      <c r="N69" s="567"/>
      <c r="O69" s="567"/>
      <c r="P69" s="567"/>
      <c r="Q69" s="567"/>
      <c r="R69" s="567"/>
    </row>
    <row r="70" spans="1:22" ht="15.75" thickBot="1" x14ac:dyDescent="0.25">
      <c r="A70" s="572"/>
      <c r="B70" s="572"/>
      <c r="C70" s="96"/>
      <c r="D70" s="571"/>
      <c r="E70" s="571"/>
      <c r="F70" s="571"/>
      <c r="G70" s="571"/>
      <c r="H70" s="571"/>
      <c r="I70" s="571"/>
      <c r="J70" s="572"/>
      <c r="K70" s="567"/>
      <c r="L70" s="567"/>
      <c r="M70" s="567"/>
      <c r="N70" s="567"/>
      <c r="O70" s="567"/>
      <c r="P70" s="567"/>
      <c r="Q70" s="567"/>
      <c r="R70" s="567"/>
    </row>
    <row r="71" spans="1:22" ht="15.75" x14ac:dyDescent="0.25">
      <c r="A71" s="711"/>
      <c r="B71" s="174"/>
      <c r="C71" s="566"/>
      <c r="D71" s="568"/>
      <c r="E71" s="567"/>
      <c r="F71" s="567"/>
      <c r="G71" s="567"/>
      <c r="H71" s="567"/>
      <c r="I71" s="567"/>
      <c r="J71" s="567"/>
      <c r="K71" s="567"/>
      <c r="L71" s="567"/>
      <c r="M71" s="567"/>
      <c r="N71" s="567"/>
      <c r="O71" s="567"/>
      <c r="P71" s="567"/>
      <c r="Q71" s="567"/>
      <c r="R71" s="567"/>
    </row>
    <row r="72" spans="1:22" ht="15.75" x14ac:dyDescent="0.25">
      <c r="A72" s="567"/>
      <c r="C72" s="565"/>
      <c r="D72" s="567"/>
      <c r="E72" s="567"/>
      <c r="F72" s="567"/>
      <c r="G72" s="567"/>
      <c r="H72" s="567"/>
      <c r="I72" s="567"/>
      <c r="J72" s="567"/>
      <c r="K72" s="567"/>
      <c r="L72" s="567"/>
      <c r="M72" s="567"/>
      <c r="N72" s="567"/>
      <c r="O72" s="567"/>
      <c r="P72" s="567"/>
      <c r="Q72" s="567"/>
      <c r="R72" s="567"/>
      <c r="T72" s="143"/>
      <c r="U72" s="143"/>
      <c r="V72" s="143"/>
    </row>
    <row r="73" spans="1:22" x14ac:dyDescent="0.2">
      <c r="A73" s="567" t="s">
        <v>57</v>
      </c>
      <c r="C73" s="567"/>
      <c r="D73" s="567"/>
      <c r="E73" s="567"/>
      <c r="F73" s="567"/>
      <c r="G73" s="567"/>
      <c r="H73" s="567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T73" s="143"/>
      <c r="U73" s="143"/>
      <c r="V73" s="143"/>
    </row>
    <row r="74" spans="1:22" s="143" customFormat="1" x14ac:dyDescent="0.2">
      <c r="A74" s="567" t="s">
        <v>233</v>
      </c>
      <c r="B74" s="32"/>
      <c r="C74" s="567"/>
      <c r="D74" s="567"/>
      <c r="E74" s="567"/>
      <c r="F74" s="567"/>
      <c r="G74" s="567"/>
      <c r="H74" s="567"/>
      <c r="I74" s="567"/>
      <c r="J74" s="567"/>
      <c r="K74" s="567"/>
      <c r="L74" s="567"/>
      <c r="M74" s="567"/>
      <c r="N74" s="567"/>
      <c r="O74" s="567"/>
      <c r="P74" s="567"/>
      <c r="Q74" s="567"/>
      <c r="R74" s="567"/>
      <c r="T74" s="171"/>
      <c r="U74" s="171"/>
      <c r="V74" s="171"/>
    </row>
    <row r="77" spans="1:22" ht="15.75" x14ac:dyDescent="0.25">
      <c r="A77" s="69" t="s">
        <v>58</v>
      </c>
      <c r="B77" s="960">
        <f>Termine!H1</f>
        <v>45352</v>
      </c>
      <c r="C77" s="961"/>
      <c r="D77" s="961"/>
    </row>
  </sheetData>
  <sortState ref="A51:B55">
    <sortCondition ref="A50"/>
  </sortState>
  <mergeCells count="1">
    <mergeCell ref="B77:D77"/>
  </mergeCells>
  <phoneticPr fontId="0" type="noConversion"/>
  <pageMargins left="0.78740157499999996" right="0.78740157499999996" top="0.984251969" bottom="0.984251969" header="0.4921259845" footer="0.4921259845"/>
  <pageSetup paperSize="9" scale="7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">
    <pageSetUpPr fitToPage="1"/>
  </sheetPr>
  <dimension ref="A1:AS90"/>
  <sheetViews>
    <sheetView topLeftCell="A19" zoomScale="90" zoomScaleNormal="90" workbookViewId="0">
      <selection activeCell="T31" sqref="T31"/>
    </sheetView>
  </sheetViews>
  <sheetFormatPr baseColWidth="10" defaultColWidth="11" defaultRowHeight="15" x14ac:dyDescent="0.2"/>
  <cols>
    <col min="1" max="1" width="24.375" style="29" customWidth="1"/>
    <col min="2" max="2" width="5.125" style="152" customWidth="1"/>
    <col min="3" max="7" width="5.75" style="29" customWidth="1"/>
    <col min="8" max="9" width="5.125" style="29" customWidth="1"/>
    <col min="10" max="10" width="5.5" style="29" customWidth="1"/>
    <col min="11" max="11" width="5.25" style="29" customWidth="1"/>
    <col min="12" max="12" width="5.625" style="29" customWidth="1"/>
    <col min="13" max="13" width="4.75" style="29" customWidth="1"/>
    <col min="14" max="14" width="9.375" style="29" customWidth="1"/>
    <col min="15" max="15" width="6.25" style="29" customWidth="1"/>
    <col min="16" max="16" width="20.25" style="29" customWidth="1"/>
    <col min="17" max="17" width="8" style="29" customWidth="1"/>
    <col min="18" max="18" width="13.75" style="29" customWidth="1"/>
    <col min="19" max="19" width="74.25" style="29" customWidth="1"/>
    <col min="20" max="20" width="18" style="29" customWidth="1"/>
    <col min="21" max="21" width="9.125" style="29" customWidth="1"/>
    <col min="22" max="22" width="5" style="29" customWidth="1"/>
    <col min="23" max="26" width="4.625" style="29" customWidth="1"/>
    <col min="27" max="16384" width="11" style="29"/>
  </cols>
  <sheetData>
    <row r="1" spans="1:21" x14ac:dyDescent="0.2">
      <c r="A1" s="37" t="s">
        <v>22</v>
      </c>
      <c r="B1" s="151"/>
      <c r="M1" s="39" t="s">
        <v>1</v>
      </c>
      <c r="N1" s="802">
        <v>45352</v>
      </c>
      <c r="P1" s="282" t="s">
        <v>0</v>
      </c>
      <c r="Q1" s="268"/>
      <c r="R1" s="265"/>
      <c r="S1" s="281">
        <v>45352</v>
      </c>
    </row>
    <row r="2" spans="1:21" x14ac:dyDescent="0.2">
      <c r="A2" s="30" t="s">
        <v>59</v>
      </c>
      <c r="B2" s="151"/>
      <c r="M2" s="39"/>
      <c r="N2" s="66"/>
      <c r="P2" s="283" t="s">
        <v>59</v>
      </c>
      <c r="Q2" s="268"/>
      <c r="R2" s="265"/>
      <c r="S2" s="269"/>
    </row>
    <row r="3" spans="1:21" x14ac:dyDescent="0.2">
      <c r="A3" s="567" t="s">
        <v>202</v>
      </c>
      <c r="J3" s="40" t="s">
        <v>0</v>
      </c>
      <c r="P3" s="283" t="s">
        <v>63</v>
      </c>
      <c r="Q3" s="270"/>
      <c r="R3" s="265"/>
      <c r="S3" s="265"/>
    </row>
    <row r="4" spans="1:21" x14ac:dyDescent="0.2">
      <c r="A4" s="29" t="s">
        <v>2</v>
      </c>
      <c r="P4" s="283" t="s">
        <v>2</v>
      </c>
      <c r="Q4" s="270"/>
      <c r="R4" s="265"/>
      <c r="S4" s="265"/>
    </row>
    <row r="5" spans="1:21" x14ac:dyDescent="0.2">
      <c r="P5" s="284"/>
      <c r="Q5" s="271"/>
      <c r="R5" s="272"/>
      <c r="S5" s="280" t="s">
        <v>87</v>
      </c>
    </row>
    <row r="6" spans="1:21" ht="18" x14ac:dyDescent="0.2">
      <c r="P6" s="285" t="s">
        <v>136</v>
      </c>
      <c r="Q6" s="273"/>
      <c r="R6" s="265"/>
      <c r="S6" s="274" t="str">
        <f>B10</f>
        <v>Studienjahrgang   K-EAb/d23</v>
      </c>
    </row>
    <row r="7" spans="1:21" ht="35.25" x14ac:dyDescent="0.5">
      <c r="A7" s="62" t="s">
        <v>12</v>
      </c>
      <c r="P7" s="285" t="str">
        <f>A9</f>
        <v>Sommersemester 2024</v>
      </c>
      <c r="Q7" s="275"/>
      <c r="R7" s="275"/>
      <c r="S7" s="278" t="s">
        <v>475</v>
      </c>
    </row>
    <row r="8" spans="1:21" s="52" customFormat="1" ht="26.25" customHeight="1" x14ac:dyDescent="0.4">
      <c r="A8" s="50"/>
      <c r="B8" s="153"/>
      <c r="P8" s="286" t="s">
        <v>88</v>
      </c>
      <c r="Q8" s="271"/>
      <c r="R8" s="272"/>
      <c r="S8" s="278" t="s">
        <v>474</v>
      </c>
    </row>
    <row r="9" spans="1:21" s="44" customFormat="1" ht="25.5" x14ac:dyDescent="0.35">
      <c r="A9" s="60" t="str">
        <f>Termine!C9</f>
        <v>Sommersemester 2024</v>
      </c>
      <c r="B9" s="154"/>
      <c r="M9" s="710"/>
      <c r="P9" s="287"/>
      <c r="Q9" s="276"/>
      <c r="R9" s="277"/>
      <c r="S9" s="278"/>
    </row>
    <row r="10" spans="1:21" s="45" customFormat="1" ht="41.25" x14ac:dyDescent="0.6">
      <c r="A10" s="30"/>
      <c r="B10" s="46" t="s">
        <v>358</v>
      </c>
      <c r="D10" s="42"/>
      <c r="P10" s="323" t="s">
        <v>47</v>
      </c>
      <c r="Q10" s="320" t="s">
        <v>48</v>
      </c>
      <c r="R10" s="320" t="s">
        <v>49</v>
      </c>
      <c r="S10" s="320" t="s">
        <v>50</v>
      </c>
    </row>
    <row r="11" spans="1:21" x14ac:dyDescent="0.2">
      <c r="A11" s="257" t="s">
        <v>13</v>
      </c>
      <c r="B11" s="807"/>
      <c r="C11" s="801"/>
      <c r="D11" s="801"/>
      <c r="E11" s="489"/>
      <c r="F11" s="489"/>
      <c r="G11" s="489"/>
      <c r="H11" s="489"/>
      <c r="I11" s="489" t="s">
        <v>262</v>
      </c>
      <c r="J11" s="523"/>
      <c r="K11" s="523"/>
      <c r="L11" s="523"/>
      <c r="M11" s="245"/>
      <c r="N11" s="245"/>
      <c r="O11" s="245"/>
      <c r="P11" s="820" t="s">
        <v>478</v>
      </c>
      <c r="Q11" s="344" t="s">
        <v>51</v>
      </c>
      <c r="R11" s="344" t="s">
        <v>476</v>
      </c>
      <c r="S11" s="344" t="s">
        <v>137</v>
      </c>
    </row>
    <row r="12" spans="1:21" s="567" customFormat="1" x14ac:dyDescent="0.2">
      <c r="A12" s="427"/>
      <c r="B12" s="824" t="s">
        <v>458</v>
      </c>
      <c r="C12" s="825"/>
      <c r="D12" s="825"/>
      <c r="E12" s="534"/>
      <c r="F12" s="489"/>
      <c r="G12" s="489"/>
      <c r="H12" s="489"/>
      <c r="I12" s="489"/>
      <c r="J12" s="523"/>
      <c r="K12" s="523"/>
      <c r="L12" s="523"/>
      <c r="M12" s="581"/>
      <c r="N12" s="581"/>
      <c r="O12" s="581"/>
      <c r="P12" s="820" t="s">
        <v>341</v>
      </c>
      <c r="Q12" s="344" t="s">
        <v>51</v>
      </c>
      <c r="R12" s="344" t="s">
        <v>476</v>
      </c>
      <c r="S12" s="344" t="s">
        <v>137</v>
      </c>
    </row>
    <row r="13" spans="1:21" ht="18.75" customHeight="1" x14ac:dyDescent="0.2">
      <c r="A13" s="427"/>
      <c r="B13" s="824" t="s">
        <v>622</v>
      </c>
      <c r="C13" s="825"/>
      <c r="D13" s="825"/>
      <c r="E13" s="534"/>
      <c r="F13" s="489"/>
      <c r="G13" s="489"/>
      <c r="H13" s="489"/>
      <c r="I13" s="489"/>
      <c r="J13" s="523"/>
      <c r="K13" s="523"/>
      <c r="L13" s="523"/>
      <c r="M13" s="581"/>
      <c r="N13" s="581"/>
      <c r="O13" s="581"/>
      <c r="P13" s="820" t="s">
        <v>491</v>
      </c>
      <c r="Q13" s="344" t="s">
        <v>51</v>
      </c>
      <c r="R13" s="344" t="s">
        <v>476</v>
      </c>
      <c r="S13" s="344" t="s">
        <v>137</v>
      </c>
      <c r="T13" s="65"/>
      <c r="U13" s="65"/>
    </row>
    <row r="14" spans="1:21" s="567" customFormat="1" ht="18.75" customHeight="1" x14ac:dyDescent="0.2">
      <c r="A14" s="257"/>
      <c r="B14" s="808" t="s">
        <v>457</v>
      </c>
      <c r="C14" s="489"/>
      <c r="D14" s="493"/>
      <c r="E14" s="489"/>
      <c r="F14" s="489"/>
      <c r="G14" s="489"/>
      <c r="H14" s="489"/>
      <c r="I14" s="489"/>
      <c r="J14" s="523"/>
      <c r="K14" s="523"/>
      <c r="L14" s="523"/>
      <c r="M14" s="245"/>
      <c r="N14" s="245"/>
      <c r="O14" s="245"/>
      <c r="P14" s="820" t="s">
        <v>495</v>
      </c>
      <c r="Q14" s="344" t="s">
        <v>51</v>
      </c>
      <c r="R14" s="344" t="s">
        <v>476</v>
      </c>
      <c r="S14" s="344" t="s">
        <v>137</v>
      </c>
      <c r="T14" s="145"/>
      <c r="U14" s="145"/>
    </row>
    <row r="15" spans="1:21" s="567" customFormat="1" ht="18.600000000000001" customHeight="1" x14ac:dyDescent="0.2">
      <c r="A15" s="427"/>
      <c r="B15" s="669" t="s">
        <v>323</v>
      </c>
      <c r="C15" s="714"/>
      <c r="D15" s="714"/>
      <c r="E15" s="489"/>
      <c r="F15" s="489"/>
      <c r="G15" s="489"/>
      <c r="H15" s="489"/>
      <c r="I15" s="489"/>
      <c r="J15" s="523"/>
      <c r="K15" s="523"/>
      <c r="L15" s="523"/>
      <c r="M15" s="581"/>
      <c r="N15" s="581"/>
      <c r="O15" s="581"/>
      <c r="P15" s="820" t="s">
        <v>480</v>
      </c>
      <c r="Q15" s="344" t="s">
        <v>51</v>
      </c>
      <c r="R15" s="344" t="s">
        <v>476</v>
      </c>
      <c r="S15" s="344" t="s">
        <v>137</v>
      </c>
      <c r="T15" s="145"/>
      <c r="U15" s="145"/>
    </row>
    <row r="16" spans="1:21" s="567" customFormat="1" ht="18.75" customHeight="1" x14ac:dyDescent="0.2">
      <c r="A16" s="427"/>
      <c r="B16" s="669"/>
      <c r="C16" s="489"/>
      <c r="D16" s="493"/>
      <c r="E16" s="489"/>
      <c r="F16" s="489"/>
      <c r="G16" s="489"/>
      <c r="H16" s="489"/>
      <c r="I16" s="489"/>
      <c r="J16" s="523"/>
      <c r="K16" s="523"/>
      <c r="L16" s="523"/>
      <c r="M16" s="581"/>
      <c r="N16" s="581"/>
      <c r="O16" s="581"/>
      <c r="P16" s="820" t="s">
        <v>342</v>
      </c>
      <c r="Q16" s="344" t="s">
        <v>51</v>
      </c>
      <c r="R16" s="344" t="s">
        <v>476</v>
      </c>
      <c r="S16" s="344" t="s">
        <v>137</v>
      </c>
      <c r="T16" s="145"/>
      <c r="U16" s="145"/>
    </row>
    <row r="17" spans="1:25" ht="18" customHeight="1" x14ac:dyDescent="0.2">
      <c r="A17" s="257"/>
      <c r="B17" s="490"/>
      <c r="C17" s="489"/>
      <c r="D17" s="493"/>
      <c r="E17" s="489"/>
      <c r="F17" s="489"/>
      <c r="G17" s="489"/>
      <c r="H17" s="246"/>
      <c r="I17" s="246"/>
      <c r="J17" s="245"/>
      <c r="K17" s="245"/>
      <c r="L17" s="245"/>
      <c r="M17" s="245"/>
      <c r="N17" s="245"/>
      <c r="O17" s="245"/>
      <c r="P17" s="588" t="s">
        <v>481</v>
      </c>
      <c r="Q17" s="344" t="s">
        <v>51</v>
      </c>
      <c r="R17" s="344" t="s">
        <v>476</v>
      </c>
      <c r="S17" s="344" t="s">
        <v>137</v>
      </c>
      <c r="T17" s="65"/>
      <c r="U17" s="65"/>
    </row>
    <row r="18" spans="1:25" ht="15.75" x14ac:dyDescent="0.25">
      <c r="A18" s="249" t="s">
        <v>14</v>
      </c>
      <c r="B18" s="246"/>
      <c r="C18" s="245"/>
      <c r="D18" s="245"/>
      <c r="E18" s="245"/>
      <c r="F18" s="245"/>
      <c r="G18" s="245"/>
      <c r="H18" s="245"/>
      <c r="I18" s="245"/>
      <c r="J18" s="245"/>
      <c r="K18" s="245"/>
      <c r="L18" s="245"/>
      <c r="M18" s="245"/>
      <c r="N18" s="245"/>
      <c r="O18" s="245"/>
      <c r="P18" s="588" t="s">
        <v>482</v>
      </c>
      <c r="Q18" s="344" t="s">
        <v>51</v>
      </c>
      <c r="R18" s="344" t="s">
        <v>476</v>
      </c>
      <c r="S18" s="344" t="s">
        <v>138</v>
      </c>
      <c r="T18" s="65"/>
      <c r="U18" s="677" t="s">
        <v>354</v>
      </c>
      <c r="V18" s="677"/>
      <c r="W18" s="677"/>
      <c r="X18" s="677"/>
      <c r="Y18" s="677"/>
    </row>
    <row r="19" spans="1:25" ht="15.75" x14ac:dyDescent="0.25">
      <c r="A19" s="249"/>
      <c r="B19" s="246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820" t="s">
        <v>483</v>
      </c>
      <c r="Q19" s="344" t="s">
        <v>51</v>
      </c>
      <c r="R19" s="344" t="s">
        <v>476</v>
      </c>
      <c r="S19" s="344" t="s">
        <v>139</v>
      </c>
      <c r="T19" s="65"/>
      <c r="U19" s="677" t="s">
        <v>265</v>
      </c>
      <c r="V19" s="677" t="s">
        <v>266</v>
      </c>
      <c r="W19" s="677" t="s">
        <v>275</v>
      </c>
      <c r="X19" s="677"/>
      <c r="Y19" s="677"/>
    </row>
    <row r="20" spans="1:25" ht="18" x14ac:dyDescent="0.25">
      <c r="A20" s="248"/>
      <c r="B20" s="250" t="s">
        <v>15</v>
      </c>
      <c r="C20" s="251" t="s">
        <v>16</v>
      </c>
      <c r="D20" s="252"/>
      <c r="E20" s="252"/>
      <c r="F20" s="252"/>
      <c r="G20" s="252"/>
      <c r="H20" s="251" t="s">
        <v>17</v>
      </c>
      <c r="I20" s="252"/>
      <c r="J20" s="253"/>
      <c r="K20" s="258" t="s">
        <v>29</v>
      </c>
      <c r="L20" s="259"/>
      <c r="M20" s="259"/>
      <c r="N20" s="259"/>
      <c r="O20" s="259"/>
      <c r="P20" s="820" t="s">
        <v>484</v>
      </c>
      <c r="Q20" s="344" t="s">
        <v>51</v>
      </c>
      <c r="R20" s="344" t="s">
        <v>476</v>
      </c>
      <c r="S20" s="344" t="s">
        <v>138</v>
      </c>
      <c r="T20" s="65"/>
      <c r="U20" s="677" t="s">
        <v>267</v>
      </c>
      <c r="V20" s="677">
        <v>0</v>
      </c>
      <c r="W20" s="677">
        <v>0</v>
      </c>
      <c r="X20" s="677"/>
      <c r="Y20" s="677"/>
    </row>
    <row r="21" spans="1:25" ht="15.75" x14ac:dyDescent="0.2">
      <c r="A21" s="388"/>
      <c r="B21" s="813" t="s">
        <v>278</v>
      </c>
      <c r="C21" s="826" t="s">
        <v>135</v>
      </c>
      <c r="D21" s="827"/>
      <c r="E21" s="827"/>
      <c r="F21" s="827"/>
      <c r="G21" s="827"/>
      <c r="H21" s="536" t="s">
        <v>279</v>
      </c>
      <c r="I21" s="537"/>
      <c r="J21" s="538"/>
      <c r="K21" s="722" t="s">
        <v>317</v>
      </c>
      <c r="L21" s="537"/>
      <c r="M21" s="537"/>
      <c r="N21" s="537"/>
      <c r="O21" s="828"/>
      <c r="P21" s="894" t="s">
        <v>625</v>
      </c>
      <c r="Q21" s="895" t="s">
        <v>316</v>
      </c>
      <c r="R21" s="895" t="s">
        <v>648</v>
      </c>
      <c r="S21" s="895" t="s">
        <v>649</v>
      </c>
      <c r="T21" s="65"/>
      <c r="U21" s="677" t="s">
        <v>268</v>
      </c>
      <c r="V21" s="677">
        <v>1</v>
      </c>
      <c r="W21" s="677">
        <v>3</v>
      </c>
      <c r="X21" s="677"/>
      <c r="Y21" s="677"/>
    </row>
    <row r="22" spans="1:25" x14ac:dyDescent="0.2">
      <c r="A22" s="485"/>
      <c r="B22" s="813">
        <v>103</v>
      </c>
      <c r="C22" s="829" t="s">
        <v>126</v>
      </c>
      <c r="D22" s="827"/>
      <c r="E22" s="827"/>
      <c r="F22" s="827"/>
      <c r="G22" s="827"/>
      <c r="H22" s="536" t="s">
        <v>101</v>
      </c>
      <c r="I22" s="537"/>
      <c r="J22" s="538"/>
      <c r="K22" s="539" t="s">
        <v>462</v>
      </c>
      <c r="L22" s="537"/>
      <c r="M22" s="537"/>
      <c r="N22" s="537"/>
      <c r="O22" s="537"/>
      <c r="P22" s="588" t="s">
        <v>485</v>
      </c>
      <c r="Q22" s="344" t="s">
        <v>51</v>
      </c>
      <c r="R22" s="344" t="s">
        <v>476</v>
      </c>
      <c r="S22" s="344" t="s">
        <v>139</v>
      </c>
      <c r="T22" s="65"/>
      <c r="U22" s="677" t="s">
        <v>269</v>
      </c>
      <c r="V22" s="677">
        <v>0</v>
      </c>
      <c r="W22" s="677">
        <v>0</v>
      </c>
      <c r="X22" s="677"/>
      <c r="Y22" s="677"/>
    </row>
    <row r="23" spans="1:25" x14ac:dyDescent="0.2">
      <c r="A23" s="247"/>
      <c r="B23" s="813">
        <v>104</v>
      </c>
      <c r="C23" s="829" t="s">
        <v>127</v>
      </c>
      <c r="D23" s="827"/>
      <c r="E23" s="827"/>
      <c r="F23" s="827"/>
      <c r="G23" s="827"/>
      <c r="H23" s="536" t="s">
        <v>101</v>
      </c>
      <c r="I23" s="537"/>
      <c r="J23" s="538"/>
      <c r="K23" s="539" t="s">
        <v>462</v>
      </c>
      <c r="L23" s="537"/>
      <c r="M23" s="537"/>
      <c r="N23" s="537"/>
      <c r="O23" s="537"/>
      <c r="P23" s="588" t="s">
        <v>486</v>
      </c>
      <c r="Q23" s="344" t="s">
        <v>60</v>
      </c>
      <c r="R23" s="344" t="s">
        <v>476</v>
      </c>
      <c r="S23" s="344" t="s">
        <v>193</v>
      </c>
      <c r="T23" s="65"/>
      <c r="U23" s="677" t="s">
        <v>270</v>
      </c>
      <c r="V23" s="677">
        <v>1</v>
      </c>
      <c r="W23" s="677">
        <v>1</v>
      </c>
      <c r="X23" s="677"/>
      <c r="Y23" s="677"/>
    </row>
    <row r="24" spans="1:25" x14ac:dyDescent="0.2">
      <c r="A24" s="247"/>
      <c r="B24" s="813">
        <v>105</v>
      </c>
      <c r="C24" s="829" t="s">
        <v>130</v>
      </c>
      <c r="D24" s="827"/>
      <c r="E24" s="827"/>
      <c r="F24" s="827"/>
      <c r="G24" s="827"/>
      <c r="H24" s="536" t="s">
        <v>101</v>
      </c>
      <c r="I24" s="537"/>
      <c r="J24" s="538"/>
      <c r="K24" s="539" t="s">
        <v>462</v>
      </c>
      <c r="L24" s="537"/>
      <c r="M24" s="537"/>
      <c r="N24" s="537"/>
      <c r="O24" s="537"/>
      <c r="P24" s="588" t="s">
        <v>487</v>
      </c>
      <c r="Q24" s="344" t="s">
        <v>60</v>
      </c>
      <c r="R24" s="344" t="s">
        <v>476</v>
      </c>
      <c r="S24" s="344" t="s">
        <v>194</v>
      </c>
      <c r="T24" s="65"/>
      <c r="U24" s="677" t="s">
        <v>271</v>
      </c>
      <c r="V24" s="677">
        <v>3</v>
      </c>
      <c r="W24" s="677">
        <v>6</v>
      </c>
      <c r="X24" s="677"/>
      <c r="Y24" s="677"/>
    </row>
    <row r="25" spans="1:25" ht="15.75" x14ac:dyDescent="0.25">
      <c r="A25" s="267"/>
      <c r="B25" s="813">
        <v>106</v>
      </c>
      <c r="C25" s="829" t="s">
        <v>128</v>
      </c>
      <c r="D25" s="827"/>
      <c r="E25" s="827"/>
      <c r="F25" s="827"/>
      <c r="G25" s="827"/>
      <c r="H25" s="536" t="s">
        <v>101</v>
      </c>
      <c r="I25" s="537"/>
      <c r="J25" s="538"/>
      <c r="K25" s="539" t="s">
        <v>463</v>
      </c>
      <c r="L25" s="537"/>
      <c r="M25" s="537"/>
      <c r="N25" s="537"/>
      <c r="O25" s="537"/>
      <c r="P25" s="588" t="s">
        <v>488</v>
      </c>
      <c r="Q25" s="344" t="s">
        <v>60</v>
      </c>
      <c r="R25" s="344" t="s">
        <v>476</v>
      </c>
      <c r="S25" s="344" t="s">
        <v>194</v>
      </c>
      <c r="T25" s="65"/>
      <c r="U25" s="677" t="s">
        <v>272</v>
      </c>
      <c r="V25" s="677">
        <v>5</v>
      </c>
      <c r="W25" s="677">
        <v>10</v>
      </c>
      <c r="X25" s="677"/>
      <c r="Y25" s="677"/>
    </row>
    <row r="26" spans="1:25" ht="15.75" x14ac:dyDescent="0.25">
      <c r="A26" s="267"/>
      <c r="B26" s="813">
        <v>701</v>
      </c>
      <c r="C26" s="826" t="s">
        <v>343</v>
      </c>
      <c r="D26" s="827"/>
      <c r="E26" s="827"/>
      <c r="F26" s="827"/>
      <c r="G26" s="827"/>
      <c r="H26" s="536" t="s">
        <v>101</v>
      </c>
      <c r="I26" s="537"/>
      <c r="J26" s="538"/>
      <c r="K26" s="722" t="s">
        <v>264</v>
      </c>
      <c r="L26" s="537"/>
      <c r="M26" s="537"/>
      <c r="N26" s="537"/>
      <c r="O26" s="828"/>
      <c r="P26" s="588" t="s">
        <v>489</v>
      </c>
      <c r="Q26" s="344" t="s">
        <v>61</v>
      </c>
      <c r="R26" s="344" t="s">
        <v>476</v>
      </c>
      <c r="S26" s="344" t="s">
        <v>201</v>
      </c>
      <c r="T26" s="65"/>
      <c r="U26" s="677" t="s">
        <v>273</v>
      </c>
      <c r="V26" s="677">
        <v>0</v>
      </c>
      <c r="W26" s="677">
        <v>0</v>
      </c>
      <c r="X26" s="677"/>
      <c r="Y26" s="677"/>
    </row>
    <row r="27" spans="1:25" ht="15.75" x14ac:dyDescent="0.25">
      <c r="A27" s="267"/>
      <c r="B27" s="813">
        <v>702</v>
      </c>
      <c r="C27" s="826" t="s">
        <v>322</v>
      </c>
      <c r="D27" s="827"/>
      <c r="E27" s="827"/>
      <c r="F27" s="827"/>
      <c r="G27" s="827"/>
      <c r="H27" s="536" t="s">
        <v>101</v>
      </c>
      <c r="I27" s="537"/>
      <c r="J27" s="538"/>
      <c r="K27" s="722" t="s">
        <v>264</v>
      </c>
      <c r="L27" s="537"/>
      <c r="M27" s="537"/>
      <c r="N27" s="537"/>
      <c r="O27" s="828"/>
      <c r="P27" s="588" t="s">
        <v>504</v>
      </c>
      <c r="Q27" s="344" t="s">
        <v>490</v>
      </c>
      <c r="R27" s="344" t="s">
        <v>276</v>
      </c>
      <c r="S27" s="344" t="s">
        <v>277</v>
      </c>
      <c r="T27" s="65"/>
      <c r="U27" s="677"/>
      <c r="V27" s="677"/>
      <c r="W27" s="677"/>
      <c r="X27" s="677"/>
      <c r="Y27" s="677"/>
    </row>
    <row r="28" spans="1:25" ht="15.75" x14ac:dyDescent="0.25">
      <c r="A28" s="267"/>
      <c r="B28" s="813">
        <v>704</v>
      </c>
      <c r="C28" s="826" t="s">
        <v>234</v>
      </c>
      <c r="D28" s="827"/>
      <c r="E28" s="827"/>
      <c r="F28" s="827"/>
      <c r="G28" s="827"/>
      <c r="H28" s="536" t="s">
        <v>101</v>
      </c>
      <c r="I28" s="537"/>
      <c r="J28" s="538"/>
      <c r="K28" s="722" t="s">
        <v>264</v>
      </c>
      <c r="L28" s="537"/>
      <c r="M28" s="537"/>
      <c r="N28" s="537"/>
      <c r="O28" s="828"/>
      <c r="P28" s="588"/>
      <c r="Q28" s="723"/>
      <c r="R28" s="344"/>
      <c r="S28" s="723"/>
      <c r="T28" s="65"/>
      <c r="U28" s="677"/>
      <c r="V28" s="677"/>
      <c r="W28" s="677"/>
      <c r="X28" s="677"/>
      <c r="Y28" s="677"/>
    </row>
    <row r="29" spans="1:25" ht="15.75" x14ac:dyDescent="0.25">
      <c r="A29" s="267"/>
      <c r="B29" s="813">
        <v>421</v>
      </c>
      <c r="C29" s="826" t="s">
        <v>132</v>
      </c>
      <c r="D29" s="827"/>
      <c r="E29" s="827"/>
      <c r="F29" s="827"/>
      <c r="G29" s="827"/>
      <c r="H29" s="817" t="s">
        <v>89</v>
      </c>
      <c r="I29" s="537"/>
      <c r="J29" s="538"/>
      <c r="K29" s="830" t="s">
        <v>321</v>
      </c>
      <c r="L29" s="537"/>
      <c r="M29" s="537"/>
      <c r="N29" s="537"/>
      <c r="O29" s="828"/>
      <c r="P29" s="588"/>
      <c r="Q29" s="344"/>
      <c r="R29" s="344"/>
      <c r="S29" s="344"/>
      <c r="T29" s="65"/>
    </row>
    <row r="30" spans="1:25" ht="15.75" x14ac:dyDescent="0.25">
      <c r="A30" s="254"/>
      <c r="B30" s="490"/>
      <c r="C30" s="245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5"/>
      <c r="P30" s="589"/>
      <c r="T30" s="65"/>
    </row>
    <row r="31" spans="1:25" ht="18" x14ac:dyDescent="0.25">
      <c r="A31" s="248" t="s">
        <v>18</v>
      </c>
      <c r="B31" s="674" t="s">
        <v>282</v>
      </c>
      <c r="C31" s="581"/>
      <c r="D31" s="581"/>
      <c r="E31" s="581"/>
      <c r="F31" s="581"/>
      <c r="G31" s="581"/>
      <c r="H31" s="581"/>
      <c r="I31" s="581"/>
      <c r="J31" s="581"/>
      <c r="K31" s="581"/>
      <c r="L31" s="581"/>
      <c r="M31" s="581"/>
      <c r="N31" s="581"/>
      <c r="O31" s="581"/>
      <c r="P31" s="590"/>
      <c r="S31" s="274" t="str">
        <f>B10</f>
        <v>Studienjahrgang   K-EAb/d23</v>
      </c>
      <c r="T31" s="65"/>
    </row>
    <row r="32" spans="1:25" s="567" customFormat="1" ht="18" x14ac:dyDescent="0.25">
      <c r="A32" s="487"/>
      <c r="B32" s="490"/>
      <c r="C32" s="581"/>
      <c r="D32" s="581"/>
      <c r="E32" s="581"/>
      <c r="F32" s="581"/>
      <c r="G32" s="245"/>
      <c r="H32" s="245"/>
      <c r="I32" s="245"/>
      <c r="J32" s="245"/>
      <c r="K32" s="245"/>
      <c r="L32" s="245"/>
      <c r="M32" s="245"/>
      <c r="N32" s="247" t="s">
        <v>0</v>
      </c>
      <c r="O32" s="245"/>
      <c r="P32" s="590" t="s">
        <v>140</v>
      </c>
      <c r="Q32" s="273"/>
      <c r="R32" s="485"/>
      <c r="S32" s="29"/>
      <c r="T32" s="145"/>
    </row>
    <row r="33" spans="1:41" ht="18" x14ac:dyDescent="0.25">
      <c r="A33" s="255"/>
      <c r="B33" s="246"/>
      <c r="C33" s="245"/>
      <c r="D33" s="247" t="s">
        <v>0</v>
      </c>
      <c r="E33" s="245"/>
      <c r="F33" s="245"/>
      <c r="G33" s="307"/>
      <c r="H33" s="263"/>
      <c r="I33" s="263"/>
      <c r="J33" s="597"/>
      <c r="K33" s="494"/>
      <c r="L33" s="485"/>
      <c r="M33" s="485"/>
      <c r="N33" s="485"/>
      <c r="O33" s="485"/>
      <c r="P33" s="590" t="str">
        <f>A9</f>
        <v>Sommersemester 2024</v>
      </c>
      <c r="Q33" s="275"/>
      <c r="R33" s="275"/>
      <c r="S33" s="278"/>
      <c r="T33" s="65"/>
    </row>
    <row r="34" spans="1:41" ht="30" x14ac:dyDescent="0.25">
      <c r="A34" s="321" t="s">
        <v>19</v>
      </c>
      <c r="B34" s="322">
        <v>1</v>
      </c>
      <c r="C34" s="192">
        <v>2</v>
      </c>
      <c r="D34" s="192">
        <v>3</v>
      </c>
      <c r="E34" s="192">
        <v>4</v>
      </c>
      <c r="F34" s="192">
        <v>5</v>
      </c>
      <c r="G34" s="192">
        <v>6</v>
      </c>
      <c r="H34" s="756"/>
      <c r="I34" s="756"/>
      <c r="J34" s="260"/>
      <c r="K34" s="260"/>
      <c r="L34" s="245"/>
      <c r="M34" s="245"/>
      <c r="N34" s="245"/>
      <c r="O34" s="245"/>
      <c r="P34" s="591"/>
      <c r="Q34" s="315"/>
      <c r="R34" s="316"/>
      <c r="S34" s="278" t="s">
        <v>492</v>
      </c>
      <c r="T34" s="65"/>
    </row>
    <row r="35" spans="1:41" ht="18" x14ac:dyDescent="0.25">
      <c r="A35" s="264" t="s">
        <v>133</v>
      </c>
      <c r="B35" s="603" t="s">
        <v>134</v>
      </c>
      <c r="C35" s="603"/>
      <c r="D35" s="603"/>
      <c r="E35" s="603"/>
      <c r="F35" s="603"/>
      <c r="G35" s="603"/>
      <c r="H35" s="324"/>
      <c r="I35" s="324"/>
      <c r="J35" s="494"/>
      <c r="K35" s="494"/>
      <c r="L35" s="581"/>
      <c r="M35" s="581"/>
      <c r="N35" s="581"/>
      <c r="O35" s="581"/>
      <c r="P35" s="592"/>
      <c r="Q35" s="315"/>
      <c r="R35" s="316"/>
      <c r="S35" s="278" t="s">
        <v>493</v>
      </c>
      <c r="T35" s="65"/>
    </row>
    <row r="36" spans="1:41" s="567" customFormat="1" ht="18" x14ac:dyDescent="0.25">
      <c r="A36" s="731" t="s">
        <v>652</v>
      </c>
      <c r="B36" s="732"/>
      <c r="C36" s="732"/>
      <c r="D36" s="732"/>
      <c r="E36" s="732">
        <v>103</v>
      </c>
      <c r="F36" s="732">
        <v>103</v>
      </c>
      <c r="G36" s="732">
        <v>103</v>
      </c>
      <c r="H36" s="324"/>
      <c r="I36" s="324"/>
      <c r="J36" s="494"/>
      <c r="K36" s="494"/>
      <c r="L36" s="581"/>
      <c r="M36" s="581"/>
      <c r="N36" s="581"/>
      <c r="O36" s="581"/>
      <c r="P36" s="593" t="s">
        <v>102</v>
      </c>
      <c r="Q36" s="276"/>
      <c r="R36" s="277"/>
      <c r="S36" s="279"/>
      <c r="T36" s="145"/>
    </row>
    <row r="37" spans="1:41" ht="30" x14ac:dyDescent="0.25">
      <c r="A37" s="731" t="s">
        <v>496</v>
      </c>
      <c r="B37" s="732">
        <v>701</v>
      </c>
      <c r="C37" s="732">
        <v>701</v>
      </c>
      <c r="D37" s="732">
        <v>701</v>
      </c>
      <c r="E37" s="732"/>
      <c r="F37" s="732"/>
      <c r="G37" s="732"/>
      <c r="H37" s="324"/>
      <c r="I37" s="324"/>
      <c r="J37" s="494"/>
      <c r="K37" s="494"/>
      <c r="L37" s="581"/>
      <c r="M37" s="581"/>
      <c r="N37" s="581"/>
      <c r="O37" s="581"/>
      <c r="P37" s="594" t="s">
        <v>47</v>
      </c>
      <c r="Q37" s="366" t="s">
        <v>48</v>
      </c>
      <c r="R37" s="366" t="s">
        <v>49</v>
      </c>
      <c r="S37" s="366" t="s">
        <v>50</v>
      </c>
      <c r="T37" s="65"/>
    </row>
    <row r="38" spans="1:41" ht="18" x14ac:dyDescent="0.25">
      <c r="A38" s="731" t="s">
        <v>624</v>
      </c>
      <c r="B38" s="603">
        <v>103</v>
      </c>
      <c r="C38" s="603">
        <v>103</v>
      </c>
      <c r="D38" s="603">
        <v>103</v>
      </c>
      <c r="E38" s="603"/>
      <c r="F38" s="603"/>
      <c r="G38" s="603"/>
      <c r="H38" s="324"/>
      <c r="I38" s="324"/>
      <c r="J38" s="494"/>
      <c r="K38" s="494"/>
      <c r="L38" s="581"/>
      <c r="M38" s="581"/>
      <c r="N38" s="581"/>
      <c r="O38" s="581"/>
      <c r="P38" s="875" t="s">
        <v>477</v>
      </c>
      <c r="Q38" s="876" t="s">
        <v>148</v>
      </c>
      <c r="R38" s="877" t="s">
        <v>494</v>
      </c>
      <c r="S38" s="876" t="s">
        <v>185</v>
      </c>
      <c r="T38" s="65"/>
      <c r="U38" s="65"/>
    </row>
    <row r="39" spans="1:41" ht="18" x14ac:dyDescent="0.25">
      <c r="A39" s="731" t="s">
        <v>342</v>
      </c>
      <c r="B39" s="732"/>
      <c r="C39" s="732"/>
      <c r="D39" s="732"/>
      <c r="E39" s="732">
        <v>701</v>
      </c>
      <c r="F39" s="732">
        <v>701</v>
      </c>
      <c r="G39" s="732">
        <v>701</v>
      </c>
      <c r="H39" s="324"/>
      <c r="I39" s="324"/>
      <c r="J39" s="494"/>
      <c r="K39" s="494"/>
      <c r="L39" s="581"/>
      <c r="M39" s="581"/>
      <c r="N39" s="581"/>
      <c r="O39" s="581"/>
      <c r="P39" s="878" t="s">
        <v>478</v>
      </c>
      <c r="Q39" s="876" t="s">
        <v>283</v>
      </c>
      <c r="R39" s="877" t="s">
        <v>263</v>
      </c>
      <c r="S39" s="876" t="s">
        <v>184</v>
      </c>
      <c r="T39" s="65"/>
      <c r="U39" s="65"/>
    </row>
    <row r="40" spans="1:41" ht="18" x14ac:dyDescent="0.25">
      <c r="A40" s="731" t="s">
        <v>497</v>
      </c>
      <c r="B40" s="732"/>
      <c r="C40" s="732"/>
      <c r="D40" s="732"/>
      <c r="E40" s="732">
        <v>702</v>
      </c>
      <c r="F40" s="732">
        <v>702</v>
      </c>
      <c r="G40" s="732">
        <v>702</v>
      </c>
      <c r="H40" s="324"/>
      <c r="I40" s="324"/>
      <c r="J40" s="494"/>
      <c r="K40" s="494"/>
      <c r="L40" s="581"/>
      <c r="M40" s="581"/>
      <c r="N40" s="581"/>
      <c r="O40" s="581"/>
      <c r="P40" s="878" t="s">
        <v>479</v>
      </c>
      <c r="Q40" s="876" t="s">
        <v>148</v>
      </c>
      <c r="R40" s="877" t="s">
        <v>494</v>
      </c>
      <c r="S40" s="876" t="s">
        <v>185</v>
      </c>
      <c r="T40" s="65"/>
      <c r="U40" s="65"/>
    </row>
    <row r="41" spans="1:41" ht="18" x14ac:dyDescent="0.25">
      <c r="A41" s="731" t="s">
        <v>625</v>
      </c>
      <c r="B41" s="732">
        <v>104</v>
      </c>
      <c r="C41" s="732">
        <v>104</v>
      </c>
      <c r="D41" s="732">
        <v>104</v>
      </c>
      <c r="E41" s="732"/>
      <c r="F41" s="732"/>
      <c r="G41" s="732"/>
      <c r="H41" s="324"/>
      <c r="I41" s="324"/>
      <c r="J41" s="494"/>
      <c r="K41" s="494"/>
      <c r="L41" s="581"/>
      <c r="M41" s="581"/>
      <c r="N41" s="581"/>
      <c r="O41" s="581"/>
      <c r="P41" s="878" t="s">
        <v>480</v>
      </c>
      <c r="Q41" s="876" t="s">
        <v>283</v>
      </c>
      <c r="R41" s="877" t="s">
        <v>263</v>
      </c>
      <c r="S41" s="876" t="s">
        <v>184</v>
      </c>
    </row>
    <row r="42" spans="1:41" ht="18" x14ac:dyDescent="0.25">
      <c r="A42" s="731" t="s">
        <v>498</v>
      </c>
      <c r="B42" s="732">
        <v>702</v>
      </c>
      <c r="C42" s="732">
        <v>702</v>
      </c>
      <c r="D42" s="732">
        <v>702</v>
      </c>
      <c r="E42" s="732"/>
      <c r="F42" s="732"/>
      <c r="G42" s="732"/>
      <c r="H42" s="497"/>
      <c r="I42" s="497"/>
      <c r="J42" s="494"/>
      <c r="K42" s="494"/>
      <c r="L42" s="485"/>
      <c r="M42" s="485"/>
      <c r="N42" s="485"/>
      <c r="O42" s="485"/>
      <c r="P42" s="878" t="s">
        <v>481</v>
      </c>
      <c r="Q42" s="876" t="s">
        <v>183</v>
      </c>
      <c r="R42" s="877" t="s">
        <v>494</v>
      </c>
      <c r="S42" s="876" t="s">
        <v>198</v>
      </c>
    </row>
    <row r="43" spans="1:41" ht="18" x14ac:dyDescent="0.25">
      <c r="A43" s="731" t="s">
        <v>653</v>
      </c>
      <c r="B43" s="732">
        <v>106</v>
      </c>
      <c r="C43" s="732">
        <v>106</v>
      </c>
      <c r="D43" s="732"/>
      <c r="E43" s="732">
        <v>104</v>
      </c>
      <c r="F43" s="732">
        <v>104</v>
      </c>
      <c r="G43" s="732">
        <v>104</v>
      </c>
      <c r="H43" s="497"/>
      <c r="I43" s="497"/>
      <c r="J43" s="494"/>
      <c r="K43" s="494"/>
      <c r="L43" s="485"/>
      <c r="M43" s="485"/>
      <c r="N43" s="485"/>
      <c r="O43" s="485"/>
      <c r="P43" s="878" t="s">
        <v>482</v>
      </c>
      <c r="Q43" s="876" t="s">
        <v>283</v>
      </c>
      <c r="R43" s="877" t="s">
        <v>263</v>
      </c>
      <c r="S43" s="876" t="s">
        <v>184</v>
      </c>
    </row>
    <row r="44" spans="1:41" ht="18" x14ac:dyDescent="0.25">
      <c r="A44" s="731" t="s">
        <v>662</v>
      </c>
      <c r="B44" s="603" t="s">
        <v>278</v>
      </c>
      <c r="C44" s="603" t="s">
        <v>278</v>
      </c>
      <c r="D44" s="603" t="s">
        <v>278</v>
      </c>
      <c r="E44" s="732"/>
      <c r="F44" s="732"/>
      <c r="G44" s="732"/>
      <c r="H44" s="497"/>
      <c r="I44" s="497"/>
      <c r="J44" s="494"/>
      <c r="K44" s="494"/>
      <c r="L44" s="485"/>
      <c r="M44" s="485"/>
      <c r="N44" s="485"/>
      <c r="O44" s="485"/>
      <c r="P44" s="878" t="s">
        <v>483</v>
      </c>
      <c r="Q44" s="876" t="s">
        <v>183</v>
      </c>
      <c r="R44" s="877" t="s">
        <v>263</v>
      </c>
      <c r="S44" s="876" t="s">
        <v>353</v>
      </c>
    </row>
    <row r="45" spans="1:41" ht="18" x14ac:dyDescent="0.25">
      <c r="A45" s="731" t="s">
        <v>499</v>
      </c>
      <c r="B45" s="732"/>
      <c r="C45" s="732"/>
      <c r="D45" s="732">
        <v>106</v>
      </c>
      <c r="E45" s="732">
        <v>106</v>
      </c>
      <c r="F45" s="732"/>
      <c r="G45" s="732"/>
      <c r="H45" s="497"/>
      <c r="I45" s="497"/>
      <c r="J45" s="494"/>
      <c r="K45" s="494"/>
      <c r="L45" s="485"/>
      <c r="M45" s="485"/>
      <c r="N45" s="485"/>
      <c r="O45" s="485"/>
      <c r="P45" s="878" t="s">
        <v>484</v>
      </c>
      <c r="Q45" s="876" t="s">
        <v>148</v>
      </c>
      <c r="R45" s="877" t="s">
        <v>494</v>
      </c>
      <c r="S45" s="876" t="s">
        <v>185</v>
      </c>
      <c r="T45" s="29" t="s">
        <v>0</v>
      </c>
    </row>
    <row r="46" spans="1:41" ht="18" x14ac:dyDescent="0.25">
      <c r="A46" s="731" t="s">
        <v>505</v>
      </c>
      <c r="B46" s="732"/>
      <c r="C46" s="732"/>
      <c r="D46" s="732"/>
      <c r="E46" s="732"/>
      <c r="F46" s="732">
        <v>106</v>
      </c>
      <c r="G46" s="732">
        <v>106</v>
      </c>
      <c r="H46" s="497"/>
      <c r="I46" s="497"/>
      <c r="J46" s="494"/>
      <c r="K46" s="494"/>
      <c r="L46" s="485"/>
      <c r="M46" s="485"/>
      <c r="N46" s="485"/>
      <c r="O46" s="485"/>
      <c r="P46" s="878" t="s">
        <v>485</v>
      </c>
      <c r="Q46" s="876" t="s">
        <v>183</v>
      </c>
      <c r="R46" s="877" t="s">
        <v>494</v>
      </c>
      <c r="S46" s="876" t="s">
        <v>198</v>
      </c>
    </row>
    <row r="47" spans="1:41" ht="18" x14ac:dyDescent="0.25">
      <c r="A47" s="492" t="s">
        <v>661</v>
      </c>
      <c r="B47" s="603">
        <v>105</v>
      </c>
      <c r="C47" s="603">
        <v>105</v>
      </c>
      <c r="D47" s="603">
        <v>105</v>
      </c>
      <c r="E47" s="603" t="s">
        <v>278</v>
      </c>
      <c r="F47" s="603" t="s">
        <v>278</v>
      </c>
      <c r="G47" s="603" t="s">
        <v>278</v>
      </c>
      <c r="H47" s="497"/>
      <c r="I47" s="497"/>
      <c r="J47" s="496"/>
      <c r="K47" s="496"/>
      <c r="L47" s="486"/>
      <c r="M47" s="486"/>
      <c r="N47" s="486"/>
      <c r="O47" s="486"/>
      <c r="P47" s="878" t="s">
        <v>486</v>
      </c>
      <c r="Q47" s="876" t="s">
        <v>186</v>
      </c>
      <c r="R47" s="879" t="s">
        <v>195</v>
      </c>
      <c r="S47" s="876" t="s">
        <v>187</v>
      </c>
    </row>
    <row r="48" spans="1:41" ht="18" x14ac:dyDescent="0.25">
      <c r="A48" s="492" t="s">
        <v>501</v>
      </c>
      <c r="B48" s="732"/>
      <c r="C48" s="732"/>
      <c r="D48" s="732"/>
      <c r="E48" s="732">
        <v>105</v>
      </c>
      <c r="F48" s="732">
        <v>105</v>
      </c>
      <c r="G48" s="732">
        <v>105</v>
      </c>
      <c r="H48" s="497"/>
      <c r="I48" s="497"/>
      <c r="J48" s="496"/>
      <c r="K48" s="496"/>
      <c r="L48" s="486"/>
      <c r="M48" s="486"/>
      <c r="N48" s="486"/>
      <c r="O48" s="486"/>
      <c r="P48" s="878" t="s">
        <v>487</v>
      </c>
      <c r="Q48" s="876" t="s">
        <v>186</v>
      </c>
      <c r="R48" s="879" t="s">
        <v>195</v>
      </c>
      <c r="S48" s="876" t="s">
        <v>187</v>
      </c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</row>
    <row r="49" spans="1:45" ht="18" x14ac:dyDescent="0.25">
      <c r="A49" s="492" t="s">
        <v>503</v>
      </c>
      <c r="B49" s="603">
        <v>704</v>
      </c>
      <c r="C49" s="603">
        <v>704</v>
      </c>
      <c r="D49" s="603">
        <v>704</v>
      </c>
      <c r="E49" s="732">
        <v>421</v>
      </c>
      <c r="F49" s="732">
        <v>421</v>
      </c>
      <c r="G49" s="732">
        <v>421</v>
      </c>
      <c r="H49" s="497"/>
      <c r="I49" s="497"/>
      <c r="J49" s="496"/>
      <c r="K49" s="496"/>
      <c r="L49" s="486"/>
      <c r="M49" s="486"/>
      <c r="N49" s="486"/>
      <c r="O49" s="486"/>
      <c r="P49" s="878" t="s">
        <v>488</v>
      </c>
      <c r="Q49" s="876" t="s">
        <v>183</v>
      </c>
      <c r="R49" s="877" t="s">
        <v>494</v>
      </c>
      <c r="S49" s="876" t="s">
        <v>198</v>
      </c>
      <c r="T49" s="143"/>
      <c r="U49" s="143"/>
      <c r="V49" s="143"/>
      <c r="W49" s="143"/>
      <c r="X49" s="143"/>
      <c r="Y49" s="143"/>
      <c r="Z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</row>
    <row r="50" spans="1:45" ht="18" x14ac:dyDescent="0.25">
      <c r="A50" s="492" t="s">
        <v>284</v>
      </c>
      <c r="B50" s="603">
        <v>421</v>
      </c>
      <c r="C50" s="603">
        <v>421</v>
      </c>
      <c r="D50" s="603">
        <v>421</v>
      </c>
      <c r="E50" s="603">
        <v>704</v>
      </c>
      <c r="F50" s="603">
        <v>704</v>
      </c>
      <c r="G50" s="603">
        <v>704</v>
      </c>
      <c r="H50" s="497"/>
      <c r="I50" s="497"/>
      <c r="J50" s="496"/>
      <c r="K50" s="496"/>
      <c r="L50" s="486"/>
      <c r="M50" s="486"/>
      <c r="N50" s="486"/>
      <c r="O50" s="486"/>
      <c r="P50" s="878" t="s">
        <v>489</v>
      </c>
      <c r="Q50" s="876" t="s">
        <v>283</v>
      </c>
      <c r="R50" s="877" t="s">
        <v>263</v>
      </c>
      <c r="S50" s="876" t="s">
        <v>184</v>
      </c>
      <c r="T50" s="143"/>
      <c r="U50" s="143"/>
      <c r="V50" s="143"/>
      <c r="W50" s="143"/>
      <c r="X50" s="143"/>
      <c r="Y50" s="143"/>
      <c r="Z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</row>
    <row r="51" spans="1:45" ht="18" x14ac:dyDescent="0.25">
      <c r="A51" s="731"/>
      <c r="B51" s="732"/>
      <c r="C51" s="732"/>
      <c r="D51" s="732"/>
      <c r="E51" s="732"/>
      <c r="F51" s="732"/>
      <c r="G51" s="732"/>
      <c r="H51" s="497"/>
      <c r="I51" s="497"/>
      <c r="J51" s="496"/>
      <c r="K51" s="496"/>
      <c r="L51" s="486"/>
      <c r="M51" s="486"/>
      <c r="N51" s="486"/>
      <c r="O51" s="486"/>
      <c r="P51" s="596" t="s">
        <v>72</v>
      </c>
      <c r="Q51" s="266"/>
      <c r="R51" s="167"/>
      <c r="T51" s="143"/>
      <c r="U51" s="143"/>
      <c r="V51" s="143"/>
      <c r="W51" s="143"/>
      <c r="X51" s="143"/>
      <c r="Y51" s="143"/>
      <c r="Z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</row>
    <row r="52" spans="1:45" ht="18" x14ac:dyDescent="0.25">
      <c r="A52" s="605"/>
      <c r="B52" s="623"/>
      <c r="C52" s="623"/>
      <c r="D52" s="497"/>
      <c r="E52" s="497"/>
      <c r="F52" s="497"/>
      <c r="G52" s="262"/>
      <c r="H52" s="245"/>
      <c r="I52" s="245"/>
      <c r="J52" s="245"/>
      <c r="K52" s="245"/>
      <c r="L52" s="245"/>
      <c r="M52" s="245"/>
      <c r="N52" s="245"/>
      <c r="O52" s="587"/>
      <c r="P52" s="596" t="s">
        <v>20</v>
      </c>
      <c r="Q52" s="142"/>
      <c r="R52" s="142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</row>
    <row r="53" spans="1:45" ht="18" x14ac:dyDescent="0.25">
      <c r="A53" s="382" t="s">
        <v>72</v>
      </c>
      <c r="B53" s="256"/>
      <c r="C53" s="256"/>
      <c r="D53" s="247"/>
      <c r="E53" s="247"/>
      <c r="F53" s="262"/>
      <c r="G53" s="245"/>
      <c r="H53" s="581"/>
      <c r="I53" s="581"/>
      <c r="J53" s="581"/>
      <c r="K53" s="581"/>
      <c r="L53" s="581"/>
      <c r="M53" s="581"/>
      <c r="N53" s="581"/>
      <c r="O53" s="587"/>
      <c r="P53" s="595" t="s">
        <v>2</v>
      </c>
      <c r="Q53" s="167"/>
      <c r="R53" s="167"/>
      <c r="S53" s="167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</row>
    <row r="54" spans="1:45" s="143" customFormat="1" ht="15.75" x14ac:dyDescent="0.25">
      <c r="A54" s="382" t="s">
        <v>20</v>
      </c>
      <c r="B54" s="256"/>
      <c r="C54" s="256"/>
      <c r="D54" s="245"/>
      <c r="E54" s="245"/>
      <c r="F54" s="245"/>
      <c r="G54" s="606"/>
      <c r="H54" s="581"/>
      <c r="I54" s="581"/>
      <c r="J54" s="581"/>
      <c r="K54" s="581"/>
      <c r="L54" s="581"/>
      <c r="M54" s="581"/>
      <c r="N54" s="581"/>
      <c r="O54" s="587"/>
      <c r="P54" s="156"/>
      <c r="Q54" s="167"/>
      <c r="R54" s="167"/>
      <c r="S54" s="562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</row>
    <row r="55" spans="1:45" s="143" customFormat="1" ht="15.75" x14ac:dyDescent="0.25">
      <c r="A55" s="247" t="s">
        <v>2</v>
      </c>
      <c r="B55" s="606">
        <f t="shared" ref="B55:G55" si="0">SUM(B36:B50)</f>
        <v>2946</v>
      </c>
      <c r="C55" s="606">
        <f t="shared" si="0"/>
        <v>2946</v>
      </c>
      <c r="D55" s="606">
        <f t="shared" si="0"/>
        <v>2946</v>
      </c>
      <c r="E55" s="606">
        <f t="shared" si="0"/>
        <v>2946</v>
      </c>
      <c r="F55" s="606">
        <f t="shared" si="0"/>
        <v>2946</v>
      </c>
      <c r="G55" s="606">
        <f t="shared" si="0"/>
        <v>2946</v>
      </c>
      <c r="H55" s="29"/>
      <c r="I55" s="245"/>
      <c r="J55" s="245"/>
      <c r="K55" s="245"/>
      <c r="L55" s="245"/>
      <c r="M55" s="245"/>
      <c r="N55" s="245"/>
      <c r="O55" s="587"/>
      <c r="P55" s="156"/>
      <c r="Q55" s="167"/>
      <c r="R55" s="167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</row>
    <row r="56" spans="1:45" s="143" customFormat="1" ht="15.75" x14ac:dyDescent="0.25">
      <c r="A56" s="29"/>
      <c r="B56" s="607">
        <f>SUM(B22:B29)</f>
        <v>2946</v>
      </c>
      <c r="C56" s="608"/>
      <c r="D56" s="608"/>
      <c r="E56" s="608"/>
      <c r="F56" s="608"/>
      <c r="G56" s="57"/>
      <c r="H56" s="57"/>
      <c r="I56" s="245"/>
      <c r="J56" s="245"/>
      <c r="K56" s="245"/>
      <c r="L56" s="245"/>
      <c r="M56" s="245"/>
      <c r="N56" s="245"/>
      <c r="O56" s="587"/>
      <c r="P56" s="156"/>
      <c r="Q56" s="167"/>
      <c r="R56" s="167"/>
      <c r="S56" s="564"/>
      <c r="T56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</row>
    <row r="57" spans="1:45" s="143" customFormat="1" ht="16.5" thickBot="1" x14ac:dyDescent="0.3">
      <c r="A57" s="31" t="s">
        <v>54</v>
      </c>
      <c r="B57" s="155"/>
      <c r="C57" s="31"/>
      <c r="D57" s="31"/>
      <c r="E57" s="31" t="str">
        <f>B10</f>
        <v>Studienjahrgang   K-EAb/d23</v>
      </c>
      <c r="F57" s="31"/>
      <c r="G57" s="29"/>
      <c r="H57" s="29"/>
      <c r="I57"/>
      <c r="J57" s="29"/>
      <c r="K57" s="29"/>
      <c r="L57" s="29"/>
      <c r="M57" s="29"/>
      <c r="N57" s="29"/>
      <c r="O57" s="587"/>
      <c r="P57" s="29"/>
      <c r="Q57" s="29"/>
      <c r="R57"/>
      <c r="S57" s="29"/>
      <c r="T57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</row>
    <row r="58" spans="1:45" s="143" customFormat="1" ht="16.5" thickBot="1" x14ac:dyDescent="0.3">
      <c r="A58" s="544" t="s">
        <v>52</v>
      </c>
      <c r="B58" s="544" t="s">
        <v>53</v>
      </c>
      <c r="C58" s="150" t="s">
        <v>56</v>
      </c>
      <c r="D58" s="704"/>
      <c r="E58" s="704"/>
      <c r="F58" s="704"/>
      <c r="G58" s="704"/>
      <c r="H58" s="704"/>
      <c r="I58" s="573"/>
      <c r="J58" s="574"/>
      <c r="K58"/>
      <c r="L58" s="29"/>
      <c r="M58" s="29"/>
      <c r="N58" s="65"/>
      <c r="O58" s="65"/>
      <c r="P58" s="29"/>
      <c r="Q58" s="29"/>
      <c r="R58" s="29"/>
      <c r="S58" s="29"/>
      <c r="T58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</row>
    <row r="59" spans="1:45" s="143" customFormat="1" ht="16.5" thickBot="1" x14ac:dyDescent="0.3">
      <c r="A59" s="790" t="s">
        <v>413</v>
      </c>
      <c r="B59" s="791">
        <v>1</v>
      </c>
      <c r="C59" s="769"/>
      <c r="D59" s="571"/>
      <c r="E59" s="571"/>
      <c r="F59" s="571"/>
      <c r="G59" s="571"/>
      <c r="H59" s="571"/>
      <c r="I59" s="577"/>
      <c r="J59" s="578"/>
      <c r="K59"/>
      <c r="L59" s="65"/>
      <c r="M59" s="29"/>
      <c r="N59" s="29"/>
      <c r="O59" s="29"/>
      <c r="P59" s="29"/>
      <c r="Q59" s="29"/>
      <c r="R59" s="29"/>
      <c r="S59" s="29"/>
      <c r="T5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</row>
    <row r="60" spans="1:45" ht="16.5" thickBot="1" x14ac:dyDescent="0.3">
      <c r="A60" s="790" t="s">
        <v>414</v>
      </c>
      <c r="B60" s="791">
        <v>1</v>
      </c>
      <c r="C60" s="769"/>
      <c r="D60" s="571"/>
      <c r="E60" s="571"/>
      <c r="F60" s="571"/>
      <c r="G60" s="571"/>
      <c r="H60" s="571"/>
      <c r="I60" s="573"/>
      <c r="J60" s="574"/>
      <c r="M60" s="65"/>
      <c r="P60" s="565"/>
      <c r="Q60" s="565"/>
      <c r="R60" s="565"/>
      <c r="S60" s="565"/>
      <c r="T60"/>
    </row>
    <row r="61" spans="1:45" ht="16.5" thickBot="1" x14ac:dyDescent="0.3">
      <c r="A61" s="790" t="s">
        <v>415</v>
      </c>
      <c r="B61" s="791">
        <v>1</v>
      </c>
      <c r="C61" s="769"/>
      <c r="D61" s="571"/>
      <c r="E61" s="571"/>
      <c r="F61" s="571"/>
      <c r="G61" s="571"/>
      <c r="H61" s="571"/>
      <c r="I61" s="571"/>
      <c r="J61" s="572"/>
      <c r="K61" s="101"/>
      <c r="P61" s="565"/>
      <c r="Q61" s="167"/>
      <c r="R61" s="167"/>
      <c r="S61" s="167"/>
      <c r="T61" s="142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</row>
    <row r="62" spans="1:45" ht="16.5" thickBot="1" x14ac:dyDescent="0.3">
      <c r="A62" s="790" t="s">
        <v>416</v>
      </c>
      <c r="B62" s="791">
        <v>1</v>
      </c>
      <c r="C62" s="769"/>
      <c r="D62" s="571"/>
      <c r="E62" s="571"/>
      <c r="F62" s="571"/>
      <c r="G62" s="571"/>
      <c r="H62" s="571"/>
      <c r="I62" s="573"/>
      <c r="J62" s="574"/>
      <c r="K62" s="102"/>
      <c r="P62" s="565"/>
      <c r="Q62" s="565"/>
      <c r="R62" s="565"/>
      <c r="S62" s="565"/>
      <c r="T62" s="142"/>
      <c r="U62" s="142"/>
      <c r="V62" s="142"/>
      <c r="W62" s="142"/>
      <c r="X62" s="142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</row>
    <row r="63" spans="1:45" ht="16.5" thickBot="1" x14ac:dyDescent="0.3">
      <c r="A63" s="790" t="s">
        <v>417</v>
      </c>
      <c r="B63" s="791">
        <v>2</v>
      </c>
      <c r="C63" s="769"/>
      <c r="D63" s="571"/>
      <c r="E63" s="571"/>
      <c r="F63" s="571"/>
      <c r="G63" s="571"/>
      <c r="H63" s="571"/>
      <c r="I63" s="573"/>
      <c r="J63" s="574"/>
      <c r="L63"/>
      <c r="N63"/>
      <c r="O63"/>
      <c r="T63" s="142"/>
      <c r="U63" s="142"/>
      <c r="V63" s="142"/>
      <c r="W63" s="142"/>
      <c r="X63" s="142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  <c r="AR63" s="143"/>
      <c r="AS63" s="143"/>
    </row>
    <row r="64" spans="1:45" ht="16.5" thickBot="1" x14ac:dyDescent="0.3">
      <c r="A64" s="790" t="s">
        <v>418</v>
      </c>
      <c r="B64" s="791">
        <v>2</v>
      </c>
      <c r="C64" s="769"/>
      <c r="D64" s="571"/>
      <c r="E64" s="571"/>
      <c r="F64" s="571"/>
      <c r="G64" s="571"/>
      <c r="H64" s="571"/>
      <c r="I64" s="573"/>
      <c r="J64" s="574"/>
      <c r="L64"/>
      <c r="N64"/>
      <c r="O64"/>
      <c r="P64" s="564"/>
      <c r="Q64" s="564"/>
      <c r="R64" s="564"/>
      <c r="T64" s="142"/>
      <c r="U64" s="142"/>
      <c r="V64" s="142"/>
      <c r="W64" s="142"/>
      <c r="X64" s="142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</row>
    <row r="65" spans="1:45" ht="16.5" thickBot="1" x14ac:dyDescent="0.3">
      <c r="A65" s="790" t="s">
        <v>419</v>
      </c>
      <c r="B65" s="791">
        <v>2</v>
      </c>
      <c r="C65" s="769"/>
      <c r="D65" s="571"/>
      <c r="E65" s="571"/>
      <c r="F65" s="571"/>
      <c r="G65" s="571"/>
      <c r="H65" s="571"/>
      <c r="I65" s="573"/>
      <c r="J65" s="574"/>
      <c r="K65" s="143"/>
      <c r="L65" s="142"/>
      <c r="M65" s="143"/>
      <c r="N65" s="565"/>
      <c r="O65" s="565"/>
      <c r="P65" s="564"/>
      <c r="Q65" s="564"/>
      <c r="R65" s="564"/>
      <c r="T65"/>
      <c r="U65"/>
      <c r="V65"/>
    </row>
    <row r="66" spans="1:45" s="143" customFormat="1" ht="16.5" thickBot="1" x14ac:dyDescent="0.3">
      <c r="A66" s="790" t="s">
        <v>420</v>
      </c>
      <c r="B66" s="791">
        <v>2</v>
      </c>
      <c r="C66" s="769"/>
      <c r="D66" s="571"/>
      <c r="E66" s="571"/>
      <c r="F66" s="571"/>
      <c r="G66" s="571"/>
      <c r="H66" s="571"/>
      <c r="I66" s="573"/>
      <c r="J66" s="574"/>
      <c r="L66" s="142"/>
      <c r="N66" s="142"/>
      <c r="O66" s="142"/>
      <c r="P66" s="564"/>
      <c r="Q66" s="564"/>
      <c r="R66" s="564"/>
      <c r="S66" s="29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</row>
    <row r="67" spans="1:45" s="143" customFormat="1" ht="16.5" thickBot="1" x14ac:dyDescent="0.3">
      <c r="A67" s="790" t="s">
        <v>421</v>
      </c>
      <c r="B67" s="791">
        <v>3</v>
      </c>
      <c r="C67" s="769"/>
      <c r="D67" s="571"/>
      <c r="E67" s="571"/>
      <c r="F67" s="571"/>
      <c r="G67" s="571"/>
      <c r="H67" s="571"/>
      <c r="I67" s="573"/>
      <c r="J67" s="574"/>
      <c r="K67" s="171"/>
      <c r="L67" s="167"/>
      <c r="M67" s="171"/>
      <c r="N67" s="167"/>
      <c r="O67" s="167"/>
      <c r="P67" s="564"/>
      <c r="Q67" s="564"/>
      <c r="R67" s="564"/>
      <c r="S67" s="29"/>
      <c r="T67" s="167"/>
      <c r="U67" s="167"/>
      <c r="V67" s="167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</row>
    <row r="68" spans="1:45" s="143" customFormat="1" ht="16.5" thickBot="1" x14ac:dyDescent="0.3">
      <c r="A68" s="790" t="s">
        <v>422</v>
      </c>
      <c r="B68" s="791">
        <v>3</v>
      </c>
      <c r="C68" s="769"/>
      <c r="D68" s="571"/>
      <c r="E68" s="571"/>
      <c r="F68" s="571"/>
      <c r="G68" s="571"/>
      <c r="H68" s="571"/>
      <c r="I68" s="573"/>
      <c r="J68" s="574"/>
      <c r="K68" s="171"/>
      <c r="L68" s="167"/>
      <c r="M68" s="171"/>
      <c r="N68" s="167"/>
      <c r="O68" s="167"/>
      <c r="P68" s="29"/>
      <c r="Q68" s="29"/>
      <c r="R68" s="29"/>
      <c r="S68" s="29"/>
      <c r="T68" s="167"/>
      <c r="U68" s="167"/>
      <c r="V68" s="167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</row>
    <row r="69" spans="1:45" s="143" customFormat="1" ht="16.5" thickBot="1" x14ac:dyDescent="0.3">
      <c r="A69" s="790" t="s">
        <v>423</v>
      </c>
      <c r="B69" s="791">
        <v>3</v>
      </c>
      <c r="C69" s="769"/>
      <c r="D69" s="571"/>
      <c r="E69" s="571"/>
      <c r="F69" s="571"/>
      <c r="G69" s="571"/>
      <c r="H69" s="571"/>
      <c r="I69" s="571"/>
      <c r="J69" s="572"/>
      <c r="K69" s="171"/>
      <c r="L69" s="167"/>
      <c r="M69" s="171"/>
      <c r="N69" s="167"/>
      <c r="O69" s="167"/>
      <c r="P69" s="29"/>
      <c r="Q69" s="29"/>
      <c r="R69" s="29"/>
      <c r="S69" s="29"/>
      <c r="T69" s="167"/>
      <c r="U69" s="167"/>
      <c r="V69" s="167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</row>
    <row r="70" spans="1:45" ht="16.5" thickBot="1" x14ac:dyDescent="0.3">
      <c r="A70" s="790" t="s">
        <v>424</v>
      </c>
      <c r="B70" s="791">
        <v>3</v>
      </c>
      <c r="C70" s="769"/>
      <c r="D70" s="571"/>
      <c r="E70" s="571"/>
      <c r="F70" s="571"/>
      <c r="G70" s="571"/>
      <c r="H70" s="571"/>
      <c r="I70" s="571"/>
      <c r="J70" s="572"/>
      <c r="K70" s="171"/>
      <c r="L70" s="167"/>
      <c r="M70" s="171"/>
      <c r="N70" s="167"/>
      <c r="O70" s="167"/>
      <c r="T70" s="167"/>
      <c r="U70" s="167"/>
      <c r="V70" s="167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</row>
    <row r="71" spans="1:45" s="171" customFormat="1" ht="16.5" thickBot="1" x14ac:dyDescent="0.3">
      <c r="A71" s="790" t="s">
        <v>425</v>
      </c>
      <c r="B71" s="791">
        <v>3</v>
      </c>
      <c r="C71" s="769"/>
      <c r="D71" s="571"/>
      <c r="E71" s="571"/>
      <c r="F71" s="571"/>
      <c r="G71" s="571"/>
      <c r="H71" s="571"/>
      <c r="I71" s="571"/>
      <c r="J71" s="572"/>
      <c r="L71" s="167"/>
      <c r="N71" s="167"/>
      <c r="O71" s="167"/>
      <c r="P71" s="29"/>
      <c r="Q71" s="29"/>
      <c r="R71" s="29"/>
      <c r="S71" s="29"/>
      <c r="T71" s="167"/>
      <c r="U71" s="167"/>
    </row>
    <row r="72" spans="1:45" s="171" customFormat="1" ht="16.5" thickBot="1" x14ac:dyDescent="0.3">
      <c r="A72" s="790" t="s">
        <v>426</v>
      </c>
      <c r="B72" s="791">
        <v>4</v>
      </c>
      <c r="C72" s="769"/>
      <c r="D72" s="571"/>
      <c r="E72" s="571"/>
      <c r="F72" s="571"/>
      <c r="G72" s="571"/>
      <c r="H72" s="571"/>
      <c r="I72" s="571"/>
      <c r="J72" s="572"/>
      <c r="L72" s="167"/>
      <c r="N72" s="167"/>
      <c r="O72" s="167"/>
      <c r="P72" s="29"/>
      <c r="Q72" s="29"/>
      <c r="R72" s="29"/>
      <c r="S72" s="29"/>
      <c r="T72" s="562"/>
      <c r="U72" s="562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564"/>
      <c r="AI72" s="564"/>
      <c r="AJ72" s="564"/>
      <c r="AK72" s="564"/>
      <c r="AL72" s="564"/>
      <c r="AM72" s="564"/>
      <c r="AN72" s="564"/>
      <c r="AO72" s="564"/>
      <c r="AP72" s="564"/>
      <c r="AQ72" s="564"/>
      <c r="AR72" s="564"/>
    </row>
    <row r="73" spans="1:45" s="171" customFormat="1" ht="16.5" thickBot="1" x14ac:dyDescent="0.3">
      <c r="A73" s="790" t="s">
        <v>427</v>
      </c>
      <c r="B73" s="791">
        <v>4</v>
      </c>
      <c r="C73" s="769"/>
      <c r="D73" s="571"/>
      <c r="E73" s="571"/>
      <c r="F73" s="571"/>
      <c r="G73" s="571"/>
      <c r="H73" s="571"/>
      <c r="I73" s="571"/>
      <c r="J73" s="572"/>
      <c r="L73" s="167"/>
      <c r="N73" s="167"/>
      <c r="O73" s="167"/>
      <c r="P73" s="783"/>
      <c r="Q73" s="783"/>
      <c r="R73" s="783"/>
      <c r="S73" s="783"/>
      <c r="T73" s="562"/>
      <c r="U73" s="562"/>
      <c r="V73" s="562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564"/>
      <c r="AI73" s="564"/>
      <c r="AJ73" s="564"/>
      <c r="AK73" s="564"/>
      <c r="AL73" s="564"/>
      <c r="AM73" s="564"/>
      <c r="AN73" s="564"/>
      <c r="AO73" s="564"/>
      <c r="AP73" s="564"/>
      <c r="AQ73" s="564"/>
      <c r="AR73" s="564"/>
      <c r="AS73" s="564"/>
    </row>
    <row r="74" spans="1:45" s="171" customFormat="1" ht="16.5" thickBot="1" x14ac:dyDescent="0.3">
      <c r="A74" s="790" t="s">
        <v>428</v>
      </c>
      <c r="B74" s="791">
        <v>4</v>
      </c>
      <c r="C74" s="769"/>
      <c r="D74" s="571"/>
      <c r="E74" s="571"/>
      <c r="F74" s="571"/>
      <c r="G74" s="571"/>
      <c r="H74" s="571"/>
      <c r="I74" s="571"/>
      <c r="J74" s="572"/>
      <c r="L74" s="167"/>
      <c r="N74" s="167"/>
      <c r="O74" s="167"/>
      <c r="P74" s="783"/>
      <c r="Q74" s="783"/>
      <c r="R74" s="783"/>
      <c r="S74" s="783"/>
      <c r="T74" s="562"/>
      <c r="U74" s="562"/>
      <c r="V74" s="562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564"/>
      <c r="AI74" s="564"/>
      <c r="AJ74" s="564"/>
      <c r="AK74" s="564"/>
      <c r="AL74" s="564"/>
      <c r="AM74" s="564"/>
      <c r="AN74" s="564"/>
      <c r="AO74" s="564"/>
      <c r="AP74" s="564"/>
      <c r="AQ74" s="564"/>
      <c r="AR74" s="564"/>
      <c r="AS74" s="564"/>
    </row>
    <row r="75" spans="1:45" s="564" customFormat="1" ht="16.5" thickBot="1" x14ac:dyDescent="0.3">
      <c r="A75" s="790" t="s">
        <v>429</v>
      </c>
      <c r="B75" s="791">
        <v>4</v>
      </c>
      <c r="C75" s="769"/>
      <c r="D75" s="571"/>
      <c r="E75" s="571"/>
      <c r="F75" s="571"/>
      <c r="G75" s="571"/>
      <c r="H75" s="571"/>
      <c r="I75" s="571"/>
      <c r="J75" s="572"/>
      <c r="K75" s="171"/>
      <c r="L75" s="167"/>
      <c r="M75" s="171"/>
      <c r="N75" s="167"/>
      <c r="O75" s="167"/>
      <c r="P75" s="783"/>
      <c r="Q75" s="783"/>
      <c r="R75" s="783"/>
      <c r="S75" s="783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</row>
    <row r="76" spans="1:45" s="171" customFormat="1" ht="16.5" thickBot="1" x14ac:dyDescent="0.3">
      <c r="A76" s="790" t="s">
        <v>430</v>
      </c>
      <c r="B76" s="791">
        <v>5</v>
      </c>
      <c r="C76" s="769"/>
      <c r="D76" s="571"/>
      <c r="E76" s="571"/>
      <c r="F76" s="571"/>
      <c r="G76" s="571"/>
      <c r="H76" s="571"/>
      <c r="I76" s="571"/>
      <c r="J76" s="572"/>
      <c r="K76" s="143"/>
      <c r="L76" s="142"/>
      <c r="M76" s="143"/>
      <c r="N76" s="142"/>
      <c r="O76" s="142"/>
      <c r="P76" s="783"/>
      <c r="Q76" s="783"/>
      <c r="R76" s="783"/>
      <c r="S76" s="783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</row>
    <row r="77" spans="1:45" ht="16.5" thickBot="1" x14ac:dyDescent="0.3">
      <c r="A77" s="790" t="s">
        <v>431</v>
      </c>
      <c r="B77" s="791">
        <v>5</v>
      </c>
      <c r="C77" s="769"/>
      <c r="D77" s="784"/>
      <c r="E77" s="784"/>
      <c r="F77" s="784"/>
      <c r="G77" s="784"/>
      <c r="H77" s="784"/>
      <c r="I77" s="784"/>
      <c r="J77" s="785"/>
      <c r="K77" s="783"/>
      <c r="L77" s="782"/>
      <c r="M77" s="783"/>
      <c r="N77" s="782"/>
      <c r="O77" s="782"/>
      <c r="P77" s="783"/>
      <c r="Q77" s="783"/>
      <c r="R77" s="783"/>
      <c r="S77" s="783"/>
    </row>
    <row r="78" spans="1:45" s="783" customFormat="1" ht="16.5" thickBot="1" x14ac:dyDescent="0.3">
      <c r="A78" s="790" t="s">
        <v>432</v>
      </c>
      <c r="B78" s="791">
        <v>5</v>
      </c>
      <c r="C78" s="769"/>
      <c r="D78" s="784"/>
      <c r="E78" s="784"/>
      <c r="F78" s="784"/>
      <c r="G78" s="784"/>
      <c r="H78" s="784"/>
      <c r="I78" s="784"/>
      <c r="J78" s="785"/>
      <c r="L78" s="782"/>
      <c r="N78" s="782"/>
      <c r="O78" s="782"/>
    </row>
    <row r="79" spans="1:45" s="783" customFormat="1" ht="16.5" thickBot="1" x14ac:dyDescent="0.3">
      <c r="A79" s="790" t="s">
        <v>433</v>
      </c>
      <c r="B79" s="791">
        <v>5</v>
      </c>
      <c r="C79" s="769"/>
      <c r="D79" s="784"/>
      <c r="E79" s="784"/>
      <c r="F79" s="784"/>
      <c r="G79" s="784"/>
      <c r="H79" s="784"/>
      <c r="I79" s="784"/>
      <c r="J79" s="785"/>
      <c r="L79" s="782"/>
      <c r="N79" s="782"/>
      <c r="O79" s="782"/>
      <c r="P79" s="29"/>
      <c r="Q79" s="29"/>
      <c r="R79" s="29"/>
      <c r="S79" s="29"/>
    </row>
    <row r="80" spans="1:45" s="783" customFormat="1" ht="16.5" thickBot="1" x14ac:dyDescent="0.3">
      <c r="A80" s="790" t="s">
        <v>434</v>
      </c>
      <c r="B80" s="791">
        <v>5</v>
      </c>
      <c r="C80" s="769"/>
      <c r="D80" s="784"/>
      <c r="E80" s="784"/>
      <c r="F80" s="784"/>
      <c r="G80" s="784"/>
      <c r="H80" s="784"/>
      <c r="I80" s="784"/>
      <c r="J80" s="785"/>
      <c r="L80" s="782"/>
      <c r="N80" s="782"/>
      <c r="O80" s="782"/>
      <c r="P80" s="29"/>
      <c r="Q80" s="29"/>
      <c r="R80" s="29"/>
      <c r="S80" s="29"/>
    </row>
    <row r="81" spans="1:19" s="783" customFormat="1" ht="16.5" thickBot="1" x14ac:dyDescent="0.3">
      <c r="A81" s="790" t="s">
        <v>435</v>
      </c>
      <c r="B81" s="791">
        <v>6</v>
      </c>
      <c r="C81" s="769"/>
      <c r="D81" s="784"/>
      <c r="E81" s="784"/>
      <c r="F81" s="784"/>
      <c r="G81" s="784"/>
      <c r="H81" s="784"/>
      <c r="I81" s="784"/>
      <c r="J81" s="785"/>
      <c r="L81" s="782"/>
      <c r="N81" s="782"/>
      <c r="O81" s="782"/>
      <c r="P81" s="29"/>
      <c r="Q81" s="29"/>
      <c r="R81" s="29"/>
      <c r="S81" s="29"/>
    </row>
    <row r="82" spans="1:19" s="783" customFormat="1" ht="16.5" thickBot="1" x14ac:dyDescent="0.3">
      <c r="A82" s="790" t="s">
        <v>436</v>
      </c>
      <c r="B82" s="791">
        <v>6</v>
      </c>
      <c r="C82" s="769"/>
      <c r="D82" s="784"/>
      <c r="E82" s="784"/>
      <c r="F82" s="784"/>
      <c r="G82" s="784"/>
      <c r="H82" s="784"/>
      <c r="I82" s="784"/>
      <c r="J82" s="785"/>
      <c r="L82" s="782"/>
      <c r="N82" s="782"/>
      <c r="O82" s="782"/>
      <c r="P82" s="29"/>
      <c r="Q82" s="29"/>
      <c r="R82" s="29"/>
      <c r="S82" s="29"/>
    </row>
    <row r="83" spans="1:19" s="783" customFormat="1" ht="16.5" thickBot="1" x14ac:dyDescent="0.3">
      <c r="A83" s="792" t="s">
        <v>437</v>
      </c>
      <c r="B83" s="791">
        <v>6</v>
      </c>
      <c r="C83" s="769"/>
      <c r="D83" s="571"/>
      <c r="E83" s="571"/>
      <c r="F83" s="571"/>
      <c r="G83" s="571"/>
      <c r="H83" s="571"/>
      <c r="I83" s="571"/>
      <c r="J83" s="572"/>
      <c r="K83" s="143"/>
      <c r="L83" s="142"/>
      <c r="M83" s="143"/>
      <c r="N83" s="142"/>
      <c r="O83" s="142"/>
      <c r="P83" s="29"/>
      <c r="Q83" s="29"/>
      <c r="R83" s="29"/>
      <c r="S83" s="29"/>
    </row>
    <row r="84" spans="1:19" ht="16.5" thickBot="1" x14ac:dyDescent="0.3">
      <c r="A84" s="790" t="s">
        <v>438</v>
      </c>
      <c r="B84" s="791">
        <v>6</v>
      </c>
      <c r="C84" s="769"/>
      <c r="D84" s="571"/>
      <c r="E84" s="571"/>
      <c r="F84" s="571"/>
      <c r="G84" s="571"/>
      <c r="H84" s="571"/>
      <c r="I84" s="571"/>
      <c r="J84" s="572"/>
      <c r="K84" s="564"/>
      <c r="L84" s="563"/>
      <c r="M84" s="562"/>
      <c r="N84" s="562"/>
      <c r="O84" s="562"/>
    </row>
    <row r="85" spans="1:19" ht="16.5" thickBot="1" x14ac:dyDescent="0.3">
      <c r="A85" s="579"/>
      <c r="B85" s="768"/>
      <c r="C85" s="770"/>
      <c r="D85" s="571"/>
      <c r="E85" s="571"/>
      <c r="F85" s="571"/>
      <c r="G85" s="571"/>
      <c r="H85" s="571"/>
      <c r="I85" s="571"/>
      <c r="J85" s="572"/>
      <c r="L85" s="1"/>
      <c r="M85" s="1"/>
      <c r="N85"/>
      <c r="O85"/>
    </row>
    <row r="86" spans="1:19" ht="15.75" x14ac:dyDescent="0.25">
      <c r="A86" s="567"/>
      <c r="B86" s="659"/>
      <c r="C86" s="567"/>
      <c r="D86" s="567"/>
      <c r="E86" s="567"/>
      <c r="F86" s="567"/>
      <c r="G86" s="567"/>
      <c r="H86" s="567"/>
      <c r="I86" s="568"/>
      <c r="J86" s="568"/>
      <c r="L86" s="1"/>
      <c r="M86" s="1"/>
    </row>
    <row r="87" spans="1:19" x14ac:dyDescent="0.2">
      <c r="A87" s="567" t="s">
        <v>57</v>
      </c>
      <c r="C87" s="567"/>
      <c r="D87" s="567"/>
      <c r="E87" s="567"/>
      <c r="F87" s="567"/>
      <c r="G87" s="567"/>
      <c r="H87" s="567"/>
      <c r="I87" s="568"/>
      <c r="J87" s="568"/>
    </row>
    <row r="88" spans="1:19" x14ac:dyDescent="0.2">
      <c r="A88" s="567" t="s">
        <v>233</v>
      </c>
      <c r="C88" s="567"/>
      <c r="D88" s="567"/>
      <c r="E88" s="567"/>
      <c r="F88" s="567"/>
      <c r="G88" s="567"/>
      <c r="H88" s="567"/>
      <c r="I88" s="568"/>
      <c r="J88" s="568"/>
    </row>
    <row r="90" spans="1:19" ht="15.75" x14ac:dyDescent="0.25">
      <c r="A90" s="69" t="s">
        <v>58</v>
      </c>
      <c r="B90" s="960">
        <f>Termine!H1</f>
        <v>45352</v>
      </c>
      <c r="C90" s="961"/>
      <c r="D90" s="961"/>
    </row>
  </sheetData>
  <sortState ref="A50:B76">
    <sortCondition ref="B50:B76"/>
    <sortCondition ref="A50:A76"/>
  </sortState>
  <mergeCells count="1">
    <mergeCell ref="B90:D90"/>
  </mergeCells>
  <phoneticPr fontId="0" type="noConversion"/>
  <pageMargins left="0.7" right="0.7" top="0.75" bottom="0.75" header="0.3" footer="0.3"/>
  <pageSetup paperSize="9" scale="7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83"/>
  <sheetViews>
    <sheetView zoomScale="90" zoomScaleNormal="90" workbookViewId="0">
      <selection activeCell="A38" sqref="A38"/>
    </sheetView>
  </sheetViews>
  <sheetFormatPr baseColWidth="10" defaultColWidth="11" defaultRowHeight="15" x14ac:dyDescent="0.2"/>
  <cols>
    <col min="1" max="1" width="24.375" style="29" customWidth="1"/>
    <col min="2" max="2" width="5.125" style="32" customWidth="1"/>
    <col min="3" max="7" width="5.75" style="29" customWidth="1"/>
    <col min="8" max="8" width="8.375" style="29" customWidth="1"/>
    <col min="9" max="9" width="5.125" style="29" customWidth="1"/>
    <col min="10" max="10" width="7.25" style="29" customWidth="1"/>
    <col min="11" max="11" width="5.25" style="29" customWidth="1"/>
    <col min="12" max="12" width="5.625" style="29" customWidth="1"/>
    <col min="13" max="13" width="4.75" style="29" customWidth="1"/>
    <col min="14" max="15" width="9.375" style="29" customWidth="1"/>
    <col min="16" max="16" width="6.25" style="29" customWidth="1"/>
    <col min="17" max="17" width="20.25" style="29" customWidth="1"/>
    <col min="18" max="18" width="8" style="29" customWidth="1"/>
    <col min="19" max="19" width="13.75" style="29" customWidth="1"/>
    <col min="20" max="20" width="74.25" style="29" customWidth="1"/>
    <col min="21" max="21" width="18" style="29" customWidth="1"/>
    <col min="22" max="22" width="7.375" style="29" customWidth="1"/>
    <col min="23" max="27" width="4.625" style="29" customWidth="1"/>
    <col min="28" max="16384" width="11" style="29"/>
  </cols>
  <sheetData>
    <row r="1" spans="1:21" x14ac:dyDescent="0.2">
      <c r="A1" s="37" t="s">
        <v>22</v>
      </c>
      <c r="B1" s="38"/>
      <c r="M1" s="39" t="s">
        <v>1</v>
      </c>
      <c r="N1" s="802">
        <v>45352</v>
      </c>
      <c r="O1" s="94"/>
      <c r="Q1" s="318" t="s">
        <v>46</v>
      </c>
      <c r="R1" s="312"/>
      <c r="S1" s="311"/>
      <c r="T1" s="507">
        <f>'KEA23'!S1</f>
        <v>45352</v>
      </c>
    </row>
    <row r="2" spans="1:21" x14ac:dyDescent="0.2">
      <c r="A2" s="30" t="s">
        <v>59</v>
      </c>
      <c r="B2" s="38"/>
      <c r="M2" s="39"/>
      <c r="N2" s="66"/>
      <c r="O2" s="66"/>
      <c r="Q2" s="319" t="s">
        <v>59</v>
      </c>
      <c r="R2" s="312"/>
      <c r="S2" s="311"/>
      <c r="T2" s="313"/>
    </row>
    <row r="3" spans="1:21" x14ac:dyDescent="0.2">
      <c r="A3" s="567" t="s">
        <v>202</v>
      </c>
      <c r="J3" s="40" t="s">
        <v>0</v>
      </c>
      <c r="Q3" s="319" t="s">
        <v>63</v>
      </c>
      <c r="R3" s="314"/>
      <c r="S3" s="311"/>
      <c r="T3" s="311"/>
    </row>
    <row r="4" spans="1:21" x14ac:dyDescent="0.2">
      <c r="A4" s="29" t="s">
        <v>2</v>
      </c>
      <c r="Q4" s="319" t="s">
        <v>2</v>
      </c>
      <c r="R4" s="314"/>
      <c r="S4" s="311"/>
      <c r="T4" s="311"/>
    </row>
    <row r="5" spans="1:21" x14ac:dyDescent="0.2">
      <c r="Q5" s="362"/>
      <c r="R5" s="315"/>
      <c r="S5" s="316"/>
      <c r="T5" s="317" t="s">
        <v>141</v>
      </c>
    </row>
    <row r="6" spans="1:21" ht="33.75" x14ac:dyDescent="0.4">
      <c r="Q6" s="546" t="str">
        <f>'KEA23'!P6</f>
        <v xml:space="preserve">BS "Elektroniker" </v>
      </c>
      <c r="R6" s="85"/>
      <c r="S6" s="85"/>
      <c r="T6" s="191" t="str">
        <f>B10</f>
        <v>Studienjahrgang   K-ESb/d23</v>
      </c>
    </row>
    <row r="7" spans="1:21" ht="35.25" x14ac:dyDescent="0.5">
      <c r="A7" s="62" t="s">
        <v>12</v>
      </c>
      <c r="Q7" s="547" t="str">
        <f>'KEA23'!P7</f>
        <v>Sommersemester 2024</v>
      </c>
      <c r="R7" s="85"/>
      <c r="S7" s="85"/>
      <c r="T7" s="278" t="str">
        <f>'KEA23'!S7</f>
        <v>Mo. 08.00-09.30 /ZI/0.37</v>
      </c>
    </row>
    <row r="8" spans="1:21" s="52" customFormat="1" ht="26.25" customHeight="1" x14ac:dyDescent="0.4">
      <c r="A8" s="50"/>
      <c r="B8" s="51"/>
      <c r="Q8" s="548"/>
      <c r="R8" s="125"/>
      <c r="S8" s="125"/>
      <c r="T8" s="278" t="str">
        <f>'KEA23'!S8</f>
        <v>Do. 14.30-16.00 /ZI/0.37</v>
      </c>
    </row>
    <row r="9" spans="1:21" s="44" customFormat="1" ht="25.5" x14ac:dyDescent="0.35">
      <c r="A9" s="60" t="str">
        <f>Termine!C9</f>
        <v>Sommersemester 2024</v>
      </c>
      <c r="B9" s="43"/>
      <c r="L9" s="710"/>
      <c r="Q9" s="549" t="str">
        <f>'KEA23'!P8</f>
        <v>3 SWS</v>
      </c>
      <c r="R9" s="83"/>
      <c r="S9" s="84"/>
      <c r="T9" s="278"/>
    </row>
    <row r="10" spans="1:21" s="45" customFormat="1" ht="41.25" x14ac:dyDescent="0.6">
      <c r="A10" s="30"/>
      <c r="B10" s="46" t="s">
        <v>359</v>
      </c>
      <c r="D10" s="42"/>
      <c r="Q10" s="380"/>
      <c r="R10" s="86"/>
      <c r="S10" s="87"/>
      <c r="T10" s="87"/>
    </row>
    <row r="11" spans="1:21" ht="30" x14ac:dyDescent="0.2">
      <c r="A11" s="302" t="s">
        <v>13</v>
      </c>
      <c r="B11" s="68"/>
      <c r="C11" s="801"/>
      <c r="D11" s="801"/>
      <c r="E11" s="489"/>
      <c r="F11" s="489"/>
      <c r="G11" s="489"/>
      <c r="H11" s="489"/>
      <c r="I11" s="489" t="s">
        <v>262</v>
      </c>
      <c r="J11" s="523"/>
      <c r="K11" s="523"/>
      <c r="L11" s="581"/>
      <c r="M11" s="288"/>
      <c r="N11" s="288"/>
      <c r="O11" s="288"/>
      <c r="Q11" s="550" t="str">
        <f>'KEA23'!P10</f>
        <v>Datum, Uhrzeit</v>
      </c>
      <c r="R11" s="188" t="str">
        <f>'KEA23'!Q10</f>
        <v>Lehr-kraft</v>
      </c>
      <c r="S11" s="188" t="str">
        <f>'KEA23'!R10</f>
        <v>Raum</v>
      </c>
      <c r="T11" s="188" t="str">
        <f>'KEA23'!S10</f>
        <v>Thema</v>
      </c>
    </row>
    <row r="12" spans="1:21" s="567" customFormat="1" ht="18.75" customHeight="1" x14ac:dyDescent="0.2">
      <c r="A12" s="427"/>
      <c r="B12" s="824" t="s">
        <v>458</v>
      </c>
      <c r="C12" s="825"/>
      <c r="D12" s="825"/>
      <c r="E12" s="489"/>
      <c r="F12" s="489"/>
      <c r="G12" s="489"/>
      <c r="H12" s="489"/>
      <c r="I12" s="489"/>
      <c r="J12" s="523"/>
      <c r="K12" s="523"/>
      <c r="L12" s="581"/>
      <c r="M12" s="523"/>
      <c r="N12" s="523"/>
      <c r="O12" s="523"/>
      <c r="Q12" s="551" t="str">
        <f>'KEA23'!P11</f>
        <v>14.03., 14.30</v>
      </c>
      <c r="R12" s="551" t="str">
        <f>'KEA23'!Q11</f>
        <v>Sb</v>
      </c>
      <c r="S12" s="551" t="str">
        <f>'KEA23'!R11</f>
        <v>ZI/0.37</v>
      </c>
      <c r="T12" s="551" t="str">
        <f>'KEA23'!S11</f>
        <v>Steuerungstechnik</v>
      </c>
      <c r="U12" s="145"/>
    </row>
    <row r="13" spans="1:21" ht="18.75" customHeight="1" x14ac:dyDescent="0.2">
      <c r="A13" s="427"/>
      <c r="B13" s="824" t="s">
        <v>622</v>
      </c>
      <c r="C13" s="825"/>
      <c r="D13" s="825"/>
      <c r="E13" s="489"/>
      <c r="F13" s="489"/>
      <c r="G13" s="489"/>
      <c r="H13" s="489"/>
      <c r="I13" s="489"/>
      <c r="J13" s="523"/>
      <c r="K13" s="523"/>
      <c r="L13" s="581"/>
      <c r="M13" s="523"/>
      <c r="N13" s="523"/>
      <c r="O13" s="523"/>
      <c r="P13" s="797"/>
      <c r="Q13" s="551" t="str">
        <f>'KEA23'!P12</f>
        <v>15.03., 12.30</v>
      </c>
      <c r="R13" s="551" t="str">
        <f>'KEA23'!Q12</f>
        <v>Sb</v>
      </c>
      <c r="S13" s="551" t="str">
        <f>'KEA23'!R12</f>
        <v>ZI/0.37</v>
      </c>
      <c r="T13" s="551" t="str">
        <f>'KEA23'!S12</f>
        <v>Steuerungstechnik</v>
      </c>
      <c r="U13" s="65"/>
    </row>
    <row r="14" spans="1:21" ht="18" customHeight="1" x14ac:dyDescent="0.2">
      <c r="A14" s="302"/>
      <c r="B14" s="808" t="s">
        <v>457</v>
      </c>
      <c r="C14" s="489"/>
      <c r="D14" s="493"/>
      <c r="E14" s="489"/>
      <c r="F14" s="489"/>
      <c r="G14" s="489"/>
      <c r="H14" s="489"/>
      <c r="I14" s="489"/>
      <c r="J14" s="523"/>
      <c r="K14" s="523"/>
      <c r="L14" s="581"/>
      <c r="M14" s="523"/>
      <c r="N14" s="523"/>
      <c r="O14" s="523"/>
      <c r="Q14" s="551" t="str">
        <f>'KEA23'!P13</f>
        <v>15.03., 14.15</v>
      </c>
      <c r="R14" s="551" t="str">
        <f>'KEA23'!Q13</f>
        <v>Sb</v>
      </c>
      <c r="S14" s="551" t="str">
        <f>'KEA23'!R13</f>
        <v>ZI/0.37</v>
      </c>
      <c r="T14" s="551" t="str">
        <f>'KEA23'!S13</f>
        <v>Steuerungstechnik</v>
      </c>
      <c r="U14" s="65"/>
    </row>
    <row r="15" spans="1:21" ht="19.5" customHeight="1" x14ac:dyDescent="0.2">
      <c r="A15" s="427"/>
      <c r="B15" s="669" t="s">
        <v>323</v>
      </c>
      <c r="C15" s="489"/>
      <c r="D15" s="493"/>
      <c r="E15" s="489"/>
      <c r="F15" s="489"/>
      <c r="G15" s="489"/>
      <c r="H15" s="489"/>
      <c r="I15" s="489"/>
      <c r="J15" s="523"/>
      <c r="K15" s="523"/>
      <c r="L15" s="581"/>
      <c r="M15" s="581"/>
      <c r="N15" s="581"/>
      <c r="O15" s="581"/>
      <c r="P15" s="567"/>
      <c r="Q15" s="551" t="str">
        <f>'KEA23'!P14</f>
        <v>18.03., 08.00</v>
      </c>
      <c r="R15" s="551" t="str">
        <f>'KEA23'!Q14</f>
        <v>Sb</v>
      </c>
      <c r="S15" s="551" t="str">
        <f>'KEA23'!R14</f>
        <v>ZI/0.37</v>
      </c>
      <c r="T15" s="551" t="str">
        <f>'KEA23'!S14</f>
        <v>Steuerungstechnik</v>
      </c>
      <c r="U15" s="65"/>
    </row>
    <row r="16" spans="1:21" ht="15.75" customHeight="1" x14ac:dyDescent="0.2">
      <c r="A16" s="427"/>
      <c r="B16" s="669"/>
      <c r="C16" s="489"/>
      <c r="D16" s="493"/>
      <c r="E16" s="489"/>
      <c r="F16" s="489"/>
      <c r="G16" s="489"/>
      <c r="H16" s="489"/>
      <c r="I16" s="489"/>
      <c r="J16" s="523"/>
      <c r="K16" s="523"/>
      <c r="L16" s="581"/>
      <c r="M16" s="581"/>
      <c r="N16" s="581"/>
      <c r="O16" s="581"/>
      <c r="P16" s="567"/>
      <c r="Q16" s="551" t="str">
        <f>'KEA23'!P15</f>
        <v>21.03., 14.30</v>
      </c>
      <c r="R16" s="551" t="str">
        <f>'KEA23'!Q15</f>
        <v>Sb</v>
      </c>
      <c r="S16" s="551" t="str">
        <f>'KEA23'!R15</f>
        <v>ZI/0.37</v>
      </c>
      <c r="T16" s="551" t="str">
        <f>'KEA23'!S15</f>
        <v>Steuerungstechnik</v>
      </c>
      <c r="U16" s="65"/>
    </row>
    <row r="17" spans="1:25" x14ac:dyDescent="0.2">
      <c r="A17" s="427"/>
      <c r="B17" s="714"/>
      <c r="C17" s="489"/>
      <c r="D17" s="493"/>
      <c r="E17" s="489"/>
      <c r="F17" s="489"/>
      <c r="G17" s="489"/>
      <c r="H17" s="484"/>
      <c r="I17" s="484"/>
      <c r="J17" s="581"/>
      <c r="K17" s="581"/>
      <c r="L17" s="581"/>
      <c r="M17" s="581"/>
      <c r="N17" s="581"/>
      <c r="O17" s="581"/>
      <c r="P17" s="567"/>
      <c r="Q17" s="551" t="str">
        <f>'KEA23'!P16</f>
        <v>22.03., 12.30</v>
      </c>
      <c r="R17" s="551" t="str">
        <f>'KEA23'!Q16</f>
        <v>Sb</v>
      </c>
      <c r="S17" s="551" t="str">
        <f>'KEA23'!R16</f>
        <v>ZI/0.37</v>
      </c>
      <c r="T17" s="551" t="str">
        <f>'KEA23'!S16</f>
        <v>Steuerungstechnik</v>
      </c>
      <c r="U17" s="65"/>
    </row>
    <row r="18" spans="1:25" ht="15.75" x14ac:dyDescent="0.25">
      <c r="A18" s="292" t="s">
        <v>14</v>
      </c>
      <c r="B18" s="289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Q18" s="551" t="str">
        <f>'KEA23'!P17</f>
        <v>25.03., 08.00</v>
      </c>
      <c r="R18" s="551" t="str">
        <f>'KEA23'!Q17</f>
        <v>Sb</v>
      </c>
      <c r="S18" s="551" t="str">
        <f>'KEA23'!R17</f>
        <v>ZI/0.37</v>
      </c>
      <c r="T18" s="551" t="str">
        <f>'KEA23'!S17</f>
        <v>Steuerungstechnik</v>
      </c>
      <c r="U18" s="65"/>
      <c r="V18" s="677"/>
      <c r="W18" s="677"/>
      <c r="X18" s="677"/>
      <c r="Y18" s="677"/>
    </row>
    <row r="19" spans="1:25" ht="15.75" x14ac:dyDescent="0.25">
      <c r="A19" s="292"/>
      <c r="B19" s="289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288"/>
      <c r="Q19" s="551" t="str">
        <f>'KEA23'!P18</f>
        <v>28.03., 14.30</v>
      </c>
      <c r="R19" s="551" t="str">
        <f>'KEA23'!Q18</f>
        <v>Sb</v>
      </c>
      <c r="S19" s="551" t="str">
        <f>'KEA23'!R18</f>
        <v>ZI/0.37</v>
      </c>
      <c r="T19" s="551" t="str">
        <f>'KEA23'!S18</f>
        <v>Gruppe 1: Steuerungstechnik (ZI/2.16)</v>
      </c>
      <c r="U19" s="65"/>
      <c r="V19" s="678" t="s">
        <v>265</v>
      </c>
      <c r="W19" s="678" t="s">
        <v>266</v>
      </c>
      <c r="X19" s="678" t="s">
        <v>275</v>
      </c>
      <c r="Y19" s="677"/>
    </row>
    <row r="20" spans="1:25" ht="18" x14ac:dyDescent="0.25">
      <c r="A20" s="291" t="s">
        <v>0</v>
      </c>
      <c r="B20" s="487"/>
      <c r="C20" s="293" t="s">
        <v>285</v>
      </c>
      <c r="D20" s="294" t="s">
        <v>16</v>
      </c>
      <c r="E20" s="294"/>
      <c r="F20" s="294"/>
      <c r="G20" s="294"/>
      <c r="H20" s="294"/>
      <c r="I20" s="293" t="s">
        <v>17</v>
      </c>
      <c r="J20" s="294"/>
      <c r="K20" s="295"/>
      <c r="L20" s="303" t="s">
        <v>29</v>
      </c>
      <c r="M20" s="304"/>
      <c r="N20" s="304"/>
      <c r="O20" s="304"/>
      <c r="P20" s="545"/>
      <c r="Q20" s="551" t="str">
        <f>'KEA23'!P19</f>
        <v>04.04., 14.30</v>
      </c>
      <c r="R20" s="551" t="str">
        <f>'KEA23'!Q19</f>
        <v>Sb</v>
      </c>
      <c r="S20" s="551" t="str">
        <f>'KEA23'!R19</f>
        <v>ZI/0.37</v>
      </c>
      <c r="T20" s="551" t="str">
        <f>'KEA23'!S19</f>
        <v>Gruppe 2: Steuerungstechnik (ZI/2.16)</v>
      </c>
      <c r="U20" s="65"/>
      <c r="V20" s="678" t="s">
        <v>267</v>
      </c>
      <c r="W20" s="678">
        <v>0</v>
      </c>
      <c r="X20" s="678">
        <v>0</v>
      </c>
      <c r="Y20" s="677"/>
    </row>
    <row r="21" spans="1:25" ht="15.75" x14ac:dyDescent="0.25">
      <c r="A21" s="290"/>
      <c r="B21" s="487"/>
      <c r="C21" s="813" t="s">
        <v>278</v>
      </c>
      <c r="D21" s="826" t="s">
        <v>135</v>
      </c>
      <c r="E21" s="827"/>
      <c r="F21" s="827"/>
      <c r="G21" s="827"/>
      <c r="H21" s="827"/>
      <c r="I21" s="536" t="s">
        <v>279</v>
      </c>
      <c r="J21" s="537"/>
      <c r="K21" s="538"/>
      <c r="L21" s="722" t="s">
        <v>317</v>
      </c>
      <c r="M21" s="537"/>
      <c r="N21" s="537"/>
      <c r="O21" s="537"/>
      <c r="P21" s="828"/>
      <c r="Q21" s="551" t="str">
        <f>'KEA23'!P20</f>
        <v>06.05., 08.00</v>
      </c>
      <c r="R21" s="551" t="str">
        <f>'KEA23'!Q20</f>
        <v>Sb</v>
      </c>
      <c r="S21" s="551" t="str">
        <f>'KEA23'!R20</f>
        <v>ZI/0.37</v>
      </c>
      <c r="T21" s="551" t="str">
        <f>'KEA23'!S20</f>
        <v>Gruppe 1: Steuerungstechnik (ZI/2.16)</v>
      </c>
      <c r="U21" s="65"/>
      <c r="V21" s="678" t="s">
        <v>268</v>
      </c>
      <c r="W21" s="678">
        <v>1</v>
      </c>
      <c r="X21" s="678">
        <v>2</v>
      </c>
      <c r="Y21" s="677"/>
    </row>
    <row r="22" spans="1:25" ht="15.75" x14ac:dyDescent="0.25">
      <c r="A22" s="290"/>
      <c r="B22" s="487"/>
      <c r="C22" s="813">
        <v>103</v>
      </c>
      <c r="D22" s="829" t="s">
        <v>126</v>
      </c>
      <c r="E22" s="827"/>
      <c r="F22" s="827"/>
      <c r="G22" s="827"/>
      <c r="H22" s="827"/>
      <c r="I22" s="536" t="s">
        <v>101</v>
      </c>
      <c r="J22" s="537"/>
      <c r="K22" s="538"/>
      <c r="L22" s="539" t="s">
        <v>462</v>
      </c>
      <c r="M22" s="537"/>
      <c r="N22" s="537"/>
      <c r="O22" s="537"/>
      <c r="P22" s="537"/>
      <c r="Q22" s="896" t="str">
        <f>'KEA23'!P21</f>
        <v>08.05., 10.00</v>
      </c>
      <c r="R22" s="896" t="str">
        <f>'KEA23'!Q21</f>
        <v>Sch</v>
      </c>
      <c r="S22" s="896" t="str">
        <f>'KEA23'!R21</f>
        <v>ZIV/1.02</v>
      </c>
      <c r="T22" s="896" t="str">
        <f>'KEA23'!S21</f>
        <v>PC-Netzwerke (Sondertermin, nicht im Stundenplan aufgeführt)</v>
      </c>
      <c r="U22" s="65"/>
      <c r="V22" s="678" t="s">
        <v>269</v>
      </c>
      <c r="W22" s="678">
        <v>0</v>
      </c>
      <c r="X22" s="678">
        <v>0</v>
      </c>
      <c r="Y22" s="677"/>
    </row>
    <row r="23" spans="1:25" ht="15.75" x14ac:dyDescent="0.25">
      <c r="A23" s="290"/>
      <c r="B23" s="487"/>
      <c r="C23" s="813">
        <v>104</v>
      </c>
      <c r="D23" s="829" t="s">
        <v>127</v>
      </c>
      <c r="E23" s="827"/>
      <c r="F23" s="827"/>
      <c r="G23" s="827"/>
      <c r="H23" s="827"/>
      <c r="I23" s="536" t="s">
        <v>101</v>
      </c>
      <c r="J23" s="537"/>
      <c r="K23" s="538"/>
      <c r="L23" s="539" t="s">
        <v>462</v>
      </c>
      <c r="M23" s="537"/>
      <c r="N23" s="537"/>
      <c r="O23" s="537"/>
      <c r="P23" s="537"/>
      <c r="Q23" s="551" t="str">
        <f>'KEA23'!P22</f>
        <v>13.05., 08.00</v>
      </c>
      <c r="R23" s="551" t="str">
        <f>'KEA23'!Q22</f>
        <v>Sb</v>
      </c>
      <c r="S23" s="551" t="str">
        <f>'KEA23'!R22</f>
        <v>ZI/0.37</v>
      </c>
      <c r="T23" s="551" t="str">
        <f>'KEA23'!S22</f>
        <v>Gruppe 2: Steuerungstechnik (ZI/2.16)</v>
      </c>
      <c r="U23" s="65"/>
      <c r="V23" s="678" t="s">
        <v>270</v>
      </c>
      <c r="W23" s="678">
        <v>1</v>
      </c>
      <c r="X23" s="678">
        <v>1</v>
      </c>
      <c r="Y23" s="677"/>
    </row>
    <row r="24" spans="1:25" ht="15.75" x14ac:dyDescent="0.25">
      <c r="A24" s="290"/>
      <c r="B24" s="487"/>
      <c r="C24" s="813">
        <v>105</v>
      </c>
      <c r="D24" s="829" t="s">
        <v>130</v>
      </c>
      <c r="E24" s="827"/>
      <c r="F24" s="827"/>
      <c r="G24" s="827"/>
      <c r="H24" s="827"/>
      <c r="I24" s="536" t="s">
        <v>101</v>
      </c>
      <c r="J24" s="537"/>
      <c r="K24" s="538"/>
      <c r="L24" s="539" t="s">
        <v>462</v>
      </c>
      <c r="M24" s="537"/>
      <c r="N24" s="537"/>
      <c r="O24" s="537"/>
      <c r="P24" s="537"/>
      <c r="Q24" s="551" t="str">
        <f>'KEA23'!P23</f>
        <v>16.05., 14.30</v>
      </c>
      <c r="R24" s="551" t="str">
        <f>'KEA23'!Q23</f>
        <v>Mz</v>
      </c>
      <c r="S24" s="551" t="str">
        <f>'KEA23'!R23</f>
        <v>ZI/0.37</v>
      </c>
      <c r="T24" s="551" t="str">
        <f>'KEA23'!S23</f>
        <v>Elektrische Anlagen (EA_6)</v>
      </c>
      <c r="U24" s="65"/>
      <c r="V24" s="678" t="s">
        <v>271</v>
      </c>
      <c r="W24" s="678">
        <v>3</v>
      </c>
      <c r="X24" s="678">
        <v>3</v>
      </c>
      <c r="Y24" s="677"/>
    </row>
    <row r="25" spans="1:25" ht="18.75" customHeight="1" x14ac:dyDescent="0.25">
      <c r="A25" s="296"/>
      <c r="B25" s="487"/>
      <c r="C25" s="813">
        <v>106</v>
      </c>
      <c r="D25" s="829" t="s">
        <v>128</v>
      </c>
      <c r="E25" s="827"/>
      <c r="F25" s="827"/>
      <c r="G25" s="827"/>
      <c r="H25" s="827"/>
      <c r="I25" s="536" t="s">
        <v>101</v>
      </c>
      <c r="J25" s="537"/>
      <c r="K25" s="538"/>
      <c r="L25" s="539" t="s">
        <v>463</v>
      </c>
      <c r="M25" s="537"/>
      <c r="N25" s="537"/>
      <c r="O25" s="537"/>
      <c r="P25" s="537"/>
      <c r="Q25" s="551" t="str">
        <f>'KEA23'!P24</f>
        <v>23.05., 14.30</v>
      </c>
      <c r="R25" s="551" t="str">
        <f>'KEA23'!Q24</f>
        <v>Mz</v>
      </c>
      <c r="S25" s="551" t="str">
        <f>'KEA23'!R24</f>
        <v>ZI/0.37</v>
      </c>
      <c r="T25" s="551" t="str">
        <f>'KEA23'!S24</f>
        <v>Elektrische Anlagen (EA_7)</v>
      </c>
      <c r="U25" s="65"/>
      <c r="V25" s="678" t="s">
        <v>272</v>
      </c>
      <c r="W25" s="678">
        <v>5</v>
      </c>
      <c r="X25" s="678">
        <v>5</v>
      </c>
      <c r="Y25" s="677"/>
    </row>
    <row r="26" spans="1:25" ht="18.75" customHeight="1" x14ac:dyDescent="0.25">
      <c r="A26" s="296"/>
      <c r="B26" s="487"/>
      <c r="C26" s="813">
        <v>701</v>
      </c>
      <c r="D26" s="826" t="s">
        <v>344</v>
      </c>
      <c r="E26" s="827"/>
      <c r="F26" s="827"/>
      <c r="G26" s="827"/>
      <c r="H26" s="827"/>
      <c r="I26" s="536" t="s">
        <v>101</v>
      </c>
      <c r="J26" s="537"/>
      <c r="K26" s="538"/>
      <c r="L26" s="722" t="s">
        <v>264</v>
      </c>
      <c r="M26" s="537"/>
      <c r="N26" s="537"/>
      <c r="O26" s="537"/>
      <c r="P26" s="828"/>
      <c r="Q26" s="551" t="str">
        <f>'KEA23'!P25</f>
        <v>27.05., 08.00</v>
      </c>
      <c r="R26" s="551" t="str">
        <f>'KEA23'!Q25</f>
        <v>Mz</v>
      </c>
      <c r="S26" s="551" t="str">
        <f>'KEA23'!R25</f>
        <v>ZI/0.37</v>
      </c>
      <c r="T26" s="551" t="str">
        <f>'KEA23'!S25</f>
        <v>Elektrische Anlagen (EA_7)</v>
      </c>
      <c r="U26" s="65"/>
      <c r="V26" s="678" t="s">
        <v>273</v>
      </c>
      <c r="W26" s="678">
        <v>0</v>
      </c>
      <c r="X26" s="678">
        <v>0</v>
      </c>
      <c r="Y26" s="677"/>
    </row>
    <row r="27" spans="1:25" ht="15.75" x14ac:dyDescent="0.25">
      <c r="A27" s="296"/>
      <c r="B27" s="487"/>
      <c r="C27" s="813">
        <v>702</v>
      </c>
      <c r="D27" s="826" t="s">
        <v>322</v>
      </c>
      <c r="E27" s="827"/>
      <c r="F27" s="827"/>
      <c r="G27" s="827"/>
      <c r="H27" s="827"/>
      <c r="I27" s="536" t="s">
        <v>101</v>
      </c>
      <c r="J27" s="537"/>
      <c r="K27" s="538"/>
      <c r="L27" s="722" t="s">
        <v>264</v>
      </c>
      <c r="M27" s="537"/>
      <c r="N27" s="537"/>
      <c r="O27" s="537"/>
      <c r="P27" s="828"/>
      <c r="Q27" s="551" t="str">
        <f>'KEA23'!P26</f>
        <v>30.05., 14.30</v>
      </c>
      <c r="R27" s="551" t="str">
        <f>'KEA23'!Q26</f>
        <v>Gä</v>
      </c>
      <c r="S27" s="551" t="str">
        <f>'KEA23'!R26</f>
        <v>ZI/0.37</v>
      </c>
      <c r="T27" s="551" t="str">
        <f>'KEA23'!S26</f>
        <v>Gefahrenmeldeanlagen</v>
      </c>
      <c r="U27" s="65"/>
      <c r="V27" s="678" t="s">
        <v>274</v>
      </c>
      <c r="W27" s="678">
        <v>0</v>
      </c>
      <c r="X27" s="678">
        <v>0</v>
      </c>
      <c r="Y27" s="677"/>
    </row>
    <row r="28" spans="1:25" ht="15.75" customHeight="1" x14ac:dyDescent="0.25">
      <c r="A28" s="296"/>
      <c r="B28" s="487"/>
      <c r="C28" s="813">
        <v>704</v>
      </c>
      <c r="D28" s="826" t="s">
        <v>234</v>
      </c>
      <c r="E28" s="827"/>
      <c r="F28" s="827"/>
      <c r="G28" s="827"/>
      <c r="H28" s="827"/>
      <c r="I28" s="536" t="s">
        <v>101</v>
      </c>
      <c r="J28" s="537"/>
      <c r="K28" s="538"/>
      <c r="L28" s="722" t="s">
        <v>264</v>
      </c>
      <c r="M28" s="537"/>
      <c r="N28" s="537"/>
      <c r="O28" s="537"/>
      <c r="P28" s="828"/>
      <c r="Q28" s="551" t="str">
        <f>'KEA23'!P27</f>
        <v>31.05., 14.30</v>
      </c>
      <c r="R28" s="551" t="str">
        <f>'KEA23'!Q27</f>
        <v>Cv</v>
      </c>
      <c r="S28" s="551" t="str">
        <f>'KEA23'!R27</f>
        <v>SWZ</v>
      </c>
      <c r="T28" s="551" t="str">
        <f>'KEA23'!S27</f>
        <v xml:space="preserve">Exkursion Stadtwerke Zittau, Treffpunkt 12.30 Uhr Eingang Wasserhaus </v>
      </c>
      <c r="U28" s="65"/>
      <c r="V28" s="677"/>
      <c r="W28" s="677"/>
      <c r="X28" s="677"/>
      <c r="Y28" s="677"/>
    </row>
    <row r="29" spans="1:25" ht="18" customHeight="1" x14ac:dyDescent="0.25">
      <c r="A29" s="296"/>
      <c r="B29" s="487"/>
      <c r="C29" s="813">
        <v>421</v>
      </c>
      <c r="D29" s="826" t="s">
        <v>132</v>
      </c>
      <c r="E29" s="827"/>
      <c r="F29" s="827"/>
      <c r="G29" s="827"/>
      <c r="H29" s="827"/>
      <c r="I29" s="817" t="s">
        <v>89</v>
      </c>
      <c r="J29" s="537"/>
      <c r="K29" s="538"/>
      <c r="L29" s="830" t="s">
        <v>321</v>
      </c>
      <c r="M29" s="537"/>
      <c r="N29" s="537"/>
      <c r="O29" s="537"/>
      <c r="P29" s="828"/>
      <c r="Q29" s="156"/>
      <c r="R29"/>
      <c r="S29"/>
      <c r="T29"/>
      <c r="U29" s="65"/>
    </row>
    <row r="30" spans="1:25" ht="18" customHeight="1" x14ac:dyDescent="0.25">
      <c r="A30" s="296"/>
      <c r="B30" s="289"/>
      <c r="C30" s="490"/>
      <c r="D30" s="581"/>
      <c r="E30" s="581"/>
      <c r="F30" s="581"/>
      <c r="G30" s="581"/>
      <c r="H30" s="581"/>
      <c r="I30" s="581"/>
      <c r="J30" s="581"/>
      <c r="K30" s="581"/>
      <c r="L30" s="581"/>
      <c r="M30" s="581"/>
      <c r="N30" s="581"/>
      <c r="O30" s="581"/>
      <c r="P30" s="581"/>
      <c r="Q30" s="552" t="s">
        <v>72</v>
      </c>
      <c r="R30"/>
      <c r="S30"/>
      <c r="T30"/>
      <c r="U30" s="65"/>
    </row>
    <row r="31" spans="1:25" ht="16.5" customHeight="1" x14ac:dyDescent="0.25">
      <c r="A31" s="291" t="s">
        <v>18</v>
      </c>
      <c r="B31" s="581"/>
      <c r="C31" s="674" t="s">
        <v>282</v>
      </c>
      <c r="D31" s="581"/>
      <c r="E31" s="581"/>
      <c r="F31" s="190"/>
      <c r="G31" s="190"/>
      <c r="H31" s="307"/>
      <c r="I31" s="307"/>
      <c r="J31" s="499"/>
      <c r="K31" s="497"/>
      <c r="L31" s="288"/>
      <c r="M31" s="288"/>
      <c r="N31" s="288"/>
      <c r="O31" s="288"/>
      <c r="Q31" s="553" t="s">
        <v>20</v>
      </c>
      <c r="R31"/>
      <c r="S31"/>
      <c r="T31" t="s">
        <v>0</v>
      </c>
      <c r="U31" s="65"/>
    </row>
    <row r="32" spans="1:25" ht="25.5" customHeight="1" x14ac:dyDescent="0.25">
      <c r="A32" s="297"/>
      <c r="B32" s="581"/>
      <c r="C32" s="581"/>
      <c r="D32" s="581"/>
      <c r="E32" s="581"/>
      <c r="F32" s="261"/>
      <c r="G32" s="324"/>
      <c r="H32" s="308"/>
      <c r="I32" s="308"/>
      <c r="J32" s="497"/>
      <c r="K32" s="497"/>
      <c r="L32" s="288"/>
      <c r="M32" s="288"/>
      <c r="N32" s="288"/>
      <c r="O32" s="288"/>
      <c r="Q32" s="554" t="s">
        <v>2</v>
      </c>
      <c r="R32"/>
      <c r="S32"/>
      <c r="T32"/>
      <c r="U32" s="65"/>
    </row>
    <row r="33" spans="1:24" ht="30" x14ac:dyDescent="0.25">
      <c r="A33" s="193" t="s">
        <v>19</v>
      </c>
      <c r="B33" s="194">
        <v>1</v>
      </c>
      <c r="C33" s="194">
        <v>2</v>
      </c>
      <c r="D33" s="194">
        <v>3</v>
      </c>
      <c r="E33" s="189"/>
      <c r="F33" s="497"/>
      <c r="G33" s="497"/>
      <c r="H33" s="496"/>
      <c r="I33" s="581"/>
      <c r="J33" s="485"/>
      <c r="K33" s="485"/>
      <c r="L33" s="485"/>
      <c r="M33" s="485"/>
      <c r="N33" s="485"/>
      <c r="O33" s="485"/>
      <c r="P33" s="171"/>
      <c r="Q33" s="554"/>
      <c r="R33" s="565"/>
      <c r="S33" s="565"/>
      <c r="T33" s="565"/>
      <c r="U33" s="65"/>
    </row>
    <row r="34" spans="1:24" s="171" customFormat="1" ht="18" x14ac:dyDescent="0.25">
      <c r="A34" s="309" t="s">
        <v>133</v>
      </c>
      <c r="B34" s="305" t="s">
        <v>134</v>
      </c>
      <c r="C34" s="305"/>
      <c r="D34" s="305"/>
      <c r="E34" s="189"/>
      <c r="F34" s="497"/>
      <c r="G34" s="497"/>
      <c r="H34" s="496"/>
      <c r="I34" s="581"/>
      <c r="J34" s="485"/>
      <c r="K34" s="485"/>
      <c r="L34" s="485"/>
      <c r="M34" s="485"/>
      <c r="N34" s="485"/>
      <c r="O34" s="485"/>
      <c r="P34" s="567"/>
      <c r="Q34" s="554"/>
      <c r="R34" s="167"/>
      <c r="S34" s="167"/>
      <c r="T34" s="167"/>
      <c r="U34" s="145"/>
    </row>
    <row r="35" spans="1:24" ht="18" x14ac:dyDescent="0.25">
      <c r="A35" s="492" t="s">
        <v>496</v>
      </c>
      <c r="B35" s="603"/>
      <c r="C35" s="603"/>
      <c r="D35" s="603"/>
      <c r="E35" s="497"/>
      <c r="F35" s="497"/>
      <c r="G35" s="497"/>
      <c r="H35" s="497"/>
      <c r="I35" s="497"/>
      <c r="J35" s="497"/>
      <c r="K35" s="497"/>
      <c r="L35" s="497"/>
      <c r="M35" s="497"/>
      <c r="N35" s="497"/>
      <c r="O35" s="497"/>
      <c r="P35" s="497"/>
      <c r="Q35" s="156"/>
      <c r="R35"/>
      <c r="S35"/>
      <c r="T35"/>
      <c r="U35" s="65"/>
    </row>
    <row r="36" spans="1:24" ht="18" x14ac:dyDescent="0.25">
      <c r="A36" s="492" t="s">
        <v>342</v>
      </c>
      <c r="B36" s="603">
        <v>103</v>
      </c>
      <c r="C36" s="603">
        <v>103</v>
      </c>
      <c r="D36" s="603">
        <v>103</v>
      </c>
      <c r="E36" s="189"/>
      <c r="F36" s="497"/>
      <c r="G36" s="497"/>
      <c r="H36" s="496"/>
      <c r="I36" s="581"/>
      <c r="J36" s="485"/>
      <c r="K36" s="485" t="s">
        <v>0</v>
      </c>
      <c r="L36" s="485"/>
      <c r="M36" s="485"/>
      <c r="N36" s="485"/>
      <c r="O36" s="485"/>
      <c r="P36" s="567"/>
      <c r="Q36" s="590" t="str">
        <f>'KEA23'!P32</f>
        <v>BS "Mechatroniker"</v>
      </c>
      <c r="R36" s="609"/>
      <c r="S36" s="609"/>
      <c r="T36" s="609" t="str">
        <f>'KEA23'!S31</f>
        <v>Studienjahrgang   K-EAb/d23</v>
      </c>
      <c r="U36" s="65"/>
    </row>
    <row r="37" spans="1:24" s="171" customFormat="1" ht="18" x14ac:dyDescent="0.25">
      <c r="A37" s="731" t="s">
        <v>663</v>
      </c>
      <c r="B37" s="732">
        <v>701</v>
      </c>
      <c r="C37" s="732">
        <v>701</v>
      </c>
      <c r="D37" s="732">
        <v>701</v>
      </c>
      <c r="E37" s="189"/>
      <c r="F37" s="497"/>
      <c r="G37" s="497"/>
      <c r="H37" s="496"/>
      <c r="I37" s="581"/>
      <c r="J37" s="485"/>
      <c r="K37" s="485"/>
      <c r="L37" s="485"/>
      <c r="M37" s="485"/>
      <c r="N37" s="485"/>
      <c r="O37" s="485"/>
      <c r="P37" s="567"/>
      <c r="Q37" s="590" t="str">
        <f>'KEA23'!P33</f>
        <v>Sommersemester 2024</v>
      </c>
      <c r="R37" s="566"/>
      <c r="S37" s="566"/>
      <c r="T37" s="566"/>
      <c r="U37" s="145"/>
    </row>
    <row r="38" spans="1:24" s="171" customFormat="1" ht="18" x14ac:dyDescent="0.25">
      <c r="A38" s="731" t="s">
        <v>653</v>
      </c>
      <c r="B38" s="603" t="s">
        <v>278</v>
      </c>
      <c r="C38" s="603" t="s">
        <v>278</v>
      </c>
      <c r="D38" s="603" t="s">
        <v>278</v>
      </c>
      <c r="E38" s="189"/>
      <c r="F38" s="497"/>
      <c r="G38" s="497"/>
      <c r="H38" s="496"/>
      <c r="I38" s="581"/>
      <c r="J38" s="485"/>
      <c r="K38" s="485"/>
      <c r="L38" s="485"/>
      <c r="M38" s="485"/>
      <c r="N38" s="485"/>
      <c r="O38" s="485"/>
      <c r="P38" s="797"/>
      <c r="Q38" s="156"/>
      <c r="R38" s="566"/>
      <c r="S38" s="566"/>
      <c r="T38" s="279">
        <f>'KEA23'!S33</f>
        <v>0</v>
      </c>
      <c r="U38" s="145"/>
    </row>
    <row r="39" spans="1:24" s="145" customFormat="1" ht="18" customHeight="1" x14ac:dyDescent="0.25">
      <c r="A39" s="492" t="s">
        <v>506</v>
      </c>
      <c r="B39" s="603">
        <v>104</v>
      </c>
      <c r="C39" s="603">
        <v>104</v>
      </c>
      <c r="D39" s="603">
        <v>104</v>
      </c>
      <c r="E39" s="189"/>
      <c r="F39" s="497"/>
      <c r="G39" s="497"/>
      <c r="H39" s="496"/>
      <c r="I39" s="581"/>
      <c r="J39" s="485"/>
      <c r="K39" s="485"/>
      <c r="L39" s="485"/>
      <c r="M39" s="485"/>
      <c r="N39" s="485"/>
      <c r="O39" s="485"/>
      <c r="P39" s="567"/>
      <c r="Q39" s="156"/>
      <c r="R39" s="288"/>
      <c r="S39" s="288"/>
      <c r="T39" s="29"/>
    </row>
    <row r="40" spans="1:24" s="145" customFormat="1" ht="18" customHeight="1" x14ac:dyDescent="0.25">
      <c r="A40" s="731" t="s">
        <v>500</v>
      </c>
      <c r="B40" s="732">
        <v>106</v>
      </c>
      <c r="C40" s="732">
        <v>106</v>
      </c>
      <c r="D40" s="732"/>
      <c r="E40" s="189"/>
      <c r="F40" s="497"/>
      <c r="G40" s="497"/>
      <c r="H40" s="496"/>
      <c r="I40" s="581"/>
      <c r="J40" s="485"/>
      <c r="K40" s="485"/>
      <c r="L40" s="485"/>
      <c r="M40" s="485"/>
      <c r="N40" s="485"/>
      <c r="O40" s="485"/>
      <c r="P40" s="797"/>
      <c r="Q40" s="593" t="str">
        <f>'KEA23'!P36</f>
        <v>2 SWS</v>
      </c>
      <c r="R40" s="566"/>
      <c r="S40" s="566"/>
      <c r="T40" s="566"/>
    </row>
    <row r="41" spans="1:24" ht="30" x14ac:dyDescent="0.25">
      <c r="A41" s="731" t="s">
        <v>507</v>
      </c>
      <c r="B41" s="732"/>
      <c r="C41" s="732"/>
      <c r="D41" s="732">
        <v>106</v>
      </c>
      <c r="E41" s="189"/>
      <c r="F41" s="497"/>
      <c r="G41" s="497"/>
      <c r="H41" s="496"/>
      <c r="I41" s="581"/>
      <c r="J41" s="485"/>
      <c r="K41" s="485"/>
      <c r="L41" s="485"/>
      <c r="M41" s="485"/>
      <c r="N41" s="485"/>
      <c r="O41" s="485"/>
      <c r="P41" s="797"/>
      <c r="Q41" s="594" t="str">
        <f>'KEA23'!P37</f>
        <v>Datum, Uhrzeit</v>
      </c>
      <c r="R41" s="594" t="str">
        <f>'KEA23'!Q37</f>
        <v>Lehr-kraft</v>
      </c>
      <c r="S41" s="594" t="str">
        <f>'KEA23'!R37</f>
        <v>Raum</v>
      </c>
      <c r="T41" s="594" t="str">
        <f>'KEA23'!S37</f>
        <v>Thema</v>
      </c>
      <c r="U41" s="65"/>
    </row>
    <row r="42" spans="1:24" ht="18" x14ac:dyDescent="0.25">
      <c r="A42" s="731" t="s">
        <v>501</v>
      </c>
      <c r="B42" s="732">
        <v>702</v>
      </c>
      <c r="C42" s="732">
        <v>702</v>
      </c>
      <c r="D42" s="732">
        <v>702</v>
      </c>
      <c r="E42" s="189"/>
      <c r="F42" s="497"/>
      <c r="G42" s="497"/>
      <c r="H42" s="496"/>
      <c r="I42" s="581"/>
      <c r="J42" s="485"/>
      <c r="K42" s="485"/>
      <c r="L42" s="485"/>
      <c r="M42" s="485"/>
      <c r="N42" s="485"/>
      <c r="O42" s="485"/>
      <c r="P42" s="797"/>
      <c r="Q42" s="588" t="str">
        <f>'KEA23'!P38</f>
        <v>11.03., 08.00</v>
      </c>
      <c r="R42" s="588" t="str">
        <f>'KEA23'!Q38</f>
        <v>Amh</v>
      </c>
      <c r="S42" s="588" t="str">
        <f>'KEA23'!R38</f>
        <v>ZVII/415</v>
      </c>
      <c r="T42" s="588" t="str">
        <f>'KEA23'!S38</f>
        <v>Qualitätssicherung</v>
      </c>
      <c r="U42" s="65"/>
    </row>
    <row r="43" spans="1:24" s="171" customFormat="1" ht="18" customHeight="1" x14ac:dyDescent="0.25">
      <c r="A43" s="731" t="s">
        <v>502</v>
      </c>
      <c r="B43" s="732">
        <v>704</v>
      </c>
      <c r="C43" s="732">
        <v>704</v>
      </c>
      <c r="D43" s="732">
        <v>704</v>
      </c>
      <c r="E43" s="189"/>
      <c r="F43" s="497"/>
      <c r="G43" s="497"/>
      <c r="H43" s="496"/>
      <c r="I43" s="581"/>
      <c r="J43" s="485"/>
      <c r="K43" s="485"/>
      <c r="L43" s="485"/>
      <c r="M43" s="485"/>
      <c r="N43" s="485"/>
      <c r="O43" s="485"/>
      <c r="P43" s="567"/>
      <c r="Q43" s="588" t="str">
        <f>'KEA23'!P39</f>
        <v>14.03., 14.30</v>
      </c>
      <c r="R43" s="588" t="str">
        <f>'KEA23'!Q39</f>
        <v>Tr</v>
      </c>
      <c r="S43" s="588" t="str">
        <f>'KEA23'!R39</f>
        <v>ZVII/414</v>
      </c>
      <c r="T43" s="588" t="str">
        <f>'KEA23'!S39</f>
        <v>Fertigungsverfahren</v>
      </c>
      <c r="U43" s="145"/>
    </row>
    <row r="44" spans="1:24" s="171" customFormat="1" ht="18" x14ac:dyDescent="0.25">
      <c r="A44" s="492" t="s">
        <v>609</v>
      </c>
      <c r="B44" s="603">
        <v>105</v>
      </c>
      <c r="C44" s="603">
        <v>105</v>
      </c>
      <c r="D44" s="603">
        <v>105</v>
      </c>
      <c r="E44" s="189"/>
      <c r="F44" s="497"/>
      <c r="G44" s="497"/>
      <c r="H44" s="496"/>
      <c r="I44" s="581"/>
      <c r="J44" s="485"/>
      <c r="K44" s="485"/>
      <c r="L44" s="485"/>
      <c r="M44" s="485"/>
      <c r="N44" s="485"/>
      <c r="O44" s="485"/>
      <c r="P44" s="797"/>
      <c r="Q44" s="588" t="str">
        <f>'KEA23'!P40</f>
        <v>18.03.,08.00</v>
      </c>
      <c r="R44" s="588" t="str">
        <f>'KEA23'!Q40</f>
        <v>Amh</v>
      </c>
      <c r="S44" s="588" t="str">
        <f>'KEA23'!R40</f>
        <v>ZVII/415</v>
      </c>
      <c r="T44" s="588" t="str">
        <f>'KEA23'!S40</f>
        <v>Qualitätssicherung</v>
      </c>
      <c r="U44" s="145"/>
    </row>
    <row r="45" spans="1:24" ht="18.600000000000001" customHeight="1" x14ac:dyDescent="0.25">
      <c r="A45" s="731" t="s">
        <v>503</v>
      </c>
      <c r="B45" s="732">
        <v>421</v>
      </c>
      <c r="C45" s="732">
        <v>421</v>
      </c>
      <c r="D45" s="732">
        <v>421</v>
      </c>
      <c r="E45" s="189"/>
      <c r="F45" s="497"/>
      <c r="G45" s="497"/>
      <c r="H45" s="496"/>
      <c r="I45" s="581"/>
      <c r="J45" s="485"/>
      <c r="K45" s="485"/>
      <c r="L45" s="485"/>
      <c r="M45" s="485"/>
      <c r="N45" s="485"/>
      <c r="O45" s="485"/>
      <c r="P45" s="567"/>
      <c r="Q45" s="588" t="str">
        <f>'KEA23'!P41</f>
        <v>21.03., 14.30</v>
      </c>
      <c r="R45" s="588" t="str">
        <f>'KEA23'!Q41</f>
        <v>Tr</v>
      </c>
      <c r="S45" s="588" t="str">
        <f>'KEA23'!R41</f>
        <v>ZVII/414</v>
      </c>
      <c r="T45" s="588" t="str">
        <f>'KEA23'!S41</f>
        <v>Fertigungsverfahren</v>
      </c>
      <c r="U45" s="65"/>
    </row>
    <row r="46" spans="1:24" ht="22.5" customHeight="1" x14ac:dyDescent="0.25">
      <c r="A46" s="731"/>
      <c r="B46" s="732"/>
      <c r="C46" s="732"/>
      <c r="D46" s="732"/>
      <c r="E46" s="497"/>
      <c r="F46" s="497"/>
      <c r="G46" s="497"/>
      <c r="H46" s="496"/>
      <c r="I46" s="581"/>
      <c r="J46" s="485"/>
      <c r="K46" s="485"/>
      <c r="L46" s="485"/>
      <c r="M46" s="485"/>
      <c r="N46" s="485"/>
      <c r="O46" s="567"/>
      <c r="P46" s="567"/>
      <c r="Q46" s="588" t="str">
        <f>'KEA23'!P42</f>
        <v>25.03., 08.00</v>
      </c>
      <c r="R46" s="588" t="str">
        <f>'KEA23'!Q42</f>
        <v>Stn</v>
      </c>
      <c r="S46" s="588" t="str">
        <f>'KEA23'!R42</f>
        <v>ZVII/415</v>
      </c>
      <c r="T46" s="588" t="str">
        <f>'KEA23'!S42</f>
        <v>Technisches Zeichnen</v>
      </c>
      <c r="U46" s="797"/>
      <c r="V46" s="566"/>
      <c r="W46" s="566"/>
      <c r="X46" s="279" t="s">
        <v>326</v>
      </c>
    </row>
    <row r="47" spans="1:24" ht="18" x14ac:dyDescent="0.25">
      <c r="A47" s="605"/>
      <c r="B47" s="606"/>
      <c r="C47" s="606"/>
      <c r="D47" s="606"/>
      <c r="E47" s="581"/>
      <c r="F47" s="581"/>
      <c r="G47" s="581"/>
      <c r="H47" s="497"/>
      <c r="I47" s="497"/>
      <c r="J47" s="496"/>
      <c r="K47" s="581"/>
      <c r="L47" s="581"/>
      <c r="M47" s="581"/>
      <c r="N47" s="581"/>
      <c r="O47" s="581"/>
      <c r="P47" s="581"/>
      <c r="Q47" s="588" t="str">
        <f>'KEA23'!P43</f>
        <v>28.03., 14.30</v>
      </c>
      <c r="R47" s="588" t="str">
        <f>'KEA23'!Q43</f>
        <v>Tr</v>
      </c>
      <c r="S47" s="588" t="str">
        <f>'KEA23'!R43</f>
        <v>ZVII/414</v>
      </c>
      <c r="T47" s="588" t="str">
        <f>'KEA23'!S43</f>
        <v>Fertigungsverfahren</v>
      </c>
    </row>
    <row r="48" spans="1:24" ht="18" x14ac:dyDescent="0.25">
      <c r="A48" s="605"/>
      <c r="B48" s="606">
        <f>SUM(B36:B46)</f>
        <v>2946</v>
      </c>
      <c r="C48" s="606">
        <f>SUM(C36:C46)</f>
        <v>2946</v>
      </c>
      <c r="D48" s="606">
        <f>SUM(D36:D46)</f>
        <v>2946</v>
      </c>
      <c r="E48" s="581"/>
      <c r="F48" s="581"/>
      <c r="G48" s="581"/>
      <c r="H48" s="497"/>
      <c r="I48" s="497"/>
      <c r="J48" s="496"/>
      <c r="K48" s="581"/>
      <c r="L48" s="581"/>
      <c r="M48" s="581"/>
      <c r="N48" s="581"/>
      <c r="O48" s="485"/>
      <c r="P48" s="485"/>
      <c r="Q48" s="588" t="str">
        <f>'KEA23'!P44</f>
        <v>04.04., 14.30</v>
      </c>
      <c r="R48" s="588" t="str">
        <f>'KEA23'!Q44</f>
        <v>Stn</v>
      </c>
      <c r="S48" s="588" t="str">
        <f>'KEA23'!R44</f>
        <v>ZVII/414</v>
      </c>
      <c r="T48" s="588" t="str">
        <f>'KEA23'!S44</f>
        <v xml:space="preserve">Technisches Zeichnen </v>
      </c>
      <c r="U48" s="29" t="s">
        <v>0</v>
      </c>
    </row>
    <row r="49" spans="1:25" ht="21.75" customHeight="1" x14ac:dyDescent="0.25">
      <c r="A49" s="605"/>
      <c r="B49" s="607">
        <f>SUM(C22:C29)</f>
        <v>2946</v>
      </c>
      <c r="C49" s="608"/>
      <c r="D49" s="608"/>
      <c r="E49" s="581"/>
      <c r="F49" s="581"/>
      <c r="G49" s="581"/>
      <c r="H49" s="497"/>
      <c r="I49" s="497"/>
      <c r="J49" s="496"/>
      <c r="K49" s="581"/>
      <c r="L49" s="581"/>
      <c r="M49" s="581"/>
      <c r="N49" s="581"/>
      <c r="O49" s="581"/>
      <c r="P49" s="567"/>
      <c r="Q49" s="588" t="str">
        <f>'KEA23'!P45</f>
        <v>06.05., 08.00</v>
      </c>
      <c r="R49" s="588" t="str">
        <f>'KEA23'!Q45</f>
        <v>Amh</v>
      </c>
      <c r="S49" s="588" t="str">
        <f>'KEA23'!R45</f>
        <v>ZVII/415</v>
      </c>
      <c r="T49" s="588" t="str">
        <f>'KEA23'!S45</f>
        <v>Qualitätssicherung</v>
      </c>
    </row>
    <row r="50" spans="1:25" x14ac:dyDescent="0.2">
      <c r="A50" s="298" t="s">
        <v>0</v>
      </c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581"/>
      <c r="P50" s="567"/>
      <c r="Q50" s="588" t="str">
        <f>'KEA23'!P46</f>
        <v>13.05., 08.00</v>
      </c>
      <c r="R50" s="588" t="str">
        <f>'KEA23'!Q46</f>
        <v>Stn</v>
      </c>
      <c r="S50" s="588" t="str">
        <f>'KEA23'!R46</f>
        <v>ZVII/415</v>
      </c>
      <c r="T50" s="588" t="str">
        <f>'KEA23'!S46</f>
        <v>Technisches Zeichnen</v>
      </c>
    </row>
    <row r="51" spans="1:25" ht="15.75" x14ac:dyDescent="0.25">
      <c r="A51" s="298" t="s">
        <v>20</v>
      </c>
      <c r="B51" s="300"/>
      <c r="C51" s="300"/>
      <c r="D51" s="301"/>
      <c r="E51" s="300"/>
      <c r="F51" s="300"/>
      <c r="G51" s="301"/>
      <c r="H51" s="288"/>
      <c r="I51" s="288"/>
      <c r="J51" s="306"/>
      <c r="K51" s="288"/>
      <c r="L51" s="288"/>
      <c r="M51" s="288"/>
      <c r="N51" s="288"/>
      <c r="O51" s="581"/>
      <c r="P51" s="567"/>
      <c r="Q51" s="588" t="str">
        <f>'KEA23'!P47</f>
        <v>16.05., 14.30</v>
      </c>
      <c r="R51" s="588" t="str">
        <f>'KEA23'!Q47</f>
        <v>Mei</v>
      </c>
      <c r="S51" s="821" t="str">
        <f>'KEA23'!R47</f>
        <v>ZVIa/1.05</v>
      </c>
      <c r="T51" s="588" t="str">
        <f>'KEA23'!S47</f>
        <v>Längenprüftechnik</v>
      </c>
      <c r="U51"/>
      <c r="V51"/>
      <c r="W51"/>
      <c r="X51"/>
      <c r="Y51"/>
    </row>
    <row r="52" spans="1:25" ht="15.75" x14ac:dyDescent="0.25">
      <c r="A52" s="290" t="s">
        <v>2</v>
      </c>
      <c r="B52" s="59"/>
      <c r="C52" s="31"/>
      <c r="D52" s="31"/>
      <c r="E52" s="31" t="str">
        <f>B10</f>
        <v>Studienjahrgang   K-ESb/d23</v>
      </c>
      <c r="F52" s="31"/>
      <c r="G52" s="57"/>
      <c r="H52"/>
      <c r="I52" s="100"/>
      <c r="J52" s="67"/>
      <c r="K52" s="288"/>
      <c r="L52" s="288"/>
      <c r="M52" s="288"/>
      <c r="N52" s="288"/>
      <c r="O52" s="288"/>
      <c r="Q52" s="588" t="str">
        <f>'KEA23'!P48</f>
        <v>23.05., 14.30</v>
      </c>
      <c r="R52" s="588" t="str">
        <f>'KEA23'!Q48</f>
        <v>Mei</v>
      </c>
      <c r="S52" s="821" t="str">
        <f>'KEA23'!R48</f>
        <v>ZVIa/1.05</v>
      </c>
      <c r="T52" s="588" t="str">
        <f>'KEA23'!S48</f>
        <v>Längenprüftechnik</v>
      </c>
      <c r="U52"/>
      <c r="V52"/>
      <c r="W52"/>
      <c r="X52"/>
      <c r="Y52"/>
    </row>
    <row r="53" spans="1:25" ht="15.75" x14ac:dyDescent="0.25">
      <c r="A53" s="301"/>
      <c r="B53" s="59"/>
      <c r="C53" s="144"/>
      <c r="D53" s="144"/>
      <c r="E53" s="144"/>
      <c r="F53" s="144"/>
      <c r="G53" s="57"/>
      <c r="H53" s="565"/>
      <c r="I53" s="100"/>
      <c r="J53" s="67"/>
      <c r="K53" s="581"/>
      <c r="L53" s="581"/>
      <c r="M53" s="581"/>
      <c r="N53" s="581"/>
      <c r="O53" s="288"/>
      <c r="Q53" s="588" t="str">
        <f>'KEA23'!P49</f>
        <v>27.05., 08.00</v>
      </c>
      <c r="R53" s="588" t="str">
        <f>'KEA23'!Q49</f>
        <v>Stn</v>
      </c>
      <c r="S53" s="588" t="str">
        <f>'KEA23'!R49</f>
        <v>ZVII/415</v>
      </c>
      <c r="T53" s="588" t="str">
        <f>'KEA23'!S49</f>
        <v>Technisches Zeichnen</v>
      </c>
      <c r="U53"/>
      <c r="V53"/>
      <c r="W53"/>
      <c r="X53"/>
      <c r="Y53"/>
    </row>
    <row r="54" spans="1:25" ht="15.75" x14ac:dyDescent="0.25">
      <c r="A54" s="31" t="s">
        <v>54</v>
      </c>
      <c r="B54" s="59"/>
      <c r="C54" s="144"/>
      <c r="D54" s="144"/>
      <c r="E54" s="144"/>
      <c r="F54" s="144"/>
      <c r="G54" s="57"/>
      <c r="H54" s="565"/>
      <c r="I54" s="100"/>
      <c r="J54" s="67"/>
      <c r="K54" s="581"/>
      <c r="L54" s="581"/>
      <c r="M54" s="581"/>
      <c r="N54" s="581"/>
      <c r="O54" s="288"/>
      <c r="Q54" s="588" t="str">
        <f>'KEA23'!P50</f>
        <v>30.05., 14.30</v>
      </c>
      <c r="R54" s="588" t="str">
        <f>'KEA23'!Q50</f>
        <v>Tr</v>
      </c>
      <c r="S54" s="588" t="str">
        <f>'KEA23'!R50</f>
        <v>ZVII/414</v>
      </c>
      <c r="T54" s="588" t="str">
        <f>'KEA23'!S50</f>
        <v>Fertigungsverfahren</v>
      </c>
      <c r="U54"/>
      <c r="V54"/>
      <c r="W54"/>
      <c r="X54"/>
      <c r="Y54"/>
    </row>
    <row r="55" spans="1:25" ht="16.5" thickBot="1" x14ac:dyDescent="0.3">
      <c r="H55" s="57"/>
      <c r="I55"/>
      <c r="J55"/>
      <c r="K55" s="299"/>
      <c r="L55" s="288"/>
      <c r="M55" s="288"/>
      <c r="N55" s="288"/>
      <c r="O55" s="581"/>
      <c r="P55" s="567"/>
      <c r="Q55" s="156"/>
      <c r="R55" s="565"/>
      <c r="S55" s="565"/>
      <c r="T55" s="565"/>
      <c r="U55"/>
      <c r="V55"/>
      <c r="W55"/>
      <c r="X55"/>
      <c r="Y55"/>
    </row>
    <row r="56" spans="1:25" ht="17.25" thickTop="1" thickBot="1" x14ac:dyDescent="0.3">
      <c r="A56" s="136" t="s">
        <v>52</v>
      </c>
      <c r="B56" s="136" t="s">
        <v>53</v>
      </c>
      <c r="C56" s="137" t="s">
        <v>56</v>
      </c>
      <c r="D56" s="138"/>
      <c r="E56" s="138"/>
      <c r="F56" s="138"/>
      <c r="G56" s="138"/>
      <c r="H56" s="139"/>
      <c r="I56" s="140"/>
      <c r="J56" s="141"/>
      <c r="K56" s="65"/>
      <c r="O56" s="581"/>
      <c r="P56" s="567"/>
      <c r="Q56" s="156"/>
      <c r="R56" s="565"/>
      <c r="S56" s="565"/>
      <c r="T56" s="565"/>
      <c r="U56"/>
      <c r="V56"/>
      <c r="W56"/>
    </row>
    <row r="57" spans="1:25" ht="16.5" thickBot="1" x14ac:dyDescent="0.3">
      <c r="A57" s="793" t="s">
        <v>439</v>
      </c>
      <c r="B57" s="793">
        <v>1</v>
      </c>
      <c r="C57" s="781"/>
      <c r="D57" s="788"/>
      <c r="E57" s="788"/>
      <c r="F57" s="788"/>
      <c r="G57" s="788"/>
      <c r="H57" s="789"/>
      <c r="I57" s="789"/>
      <c r="J57" s="780"/>
      <c r="K57"/>
      <c r="M57" s="65"/>
      <c r="N57" s="65"/>
      <c r="O57" s="288"/>
      <c r="P57" s="171"/>
      <c r="Q57" s="156" t="str">
        <f>'KEA23'!P51</f>
        <v>gez.</v>
      </c>
      <c r="R57" s="565"/>
      <c r="S57" s="565"/>
      <c r="T57" s="565"/>
      <c r="U57"/>
      <c r="V57"/>
      <c r="W57"/>
    </row>
    <row r="58" spans="1:25" ht="16.5" thickBot="1" x14ac:dyDescent="0.3">
      <c r="A58" s="793" t="s">
        <v>440</v>
      </c>
      <c r="B58" s="793">
        <v>1</v>
      </c>
      <c r="C58" s="781"/>
      <c r="D58" s="788"/>
      <c r="E58" s="788"/>
      <c r="F58" s="788"/>
      <c r="G58" s="788"/>
      <c r="H58" s="789"/>
      <c r="I58" s="789"/>
      <c r="J58" s="780"/>
      <c r="K58"/>
      <c r="Q58" s="156" t="str">
        <f>'KEA23'!P52</f>
        <v>Dr.-Ing. Menzel</v>
      </c>
      <c r="R58" s="565"/>
      <c r="S58" s="565"/>
      <c r="T58" s="565"/>
      <c r="U58"/>
      <c r="V58"/>
      <c r="W58"/>
    </row>
    <row r="59" spans="1:25" ht="16.5" thickBot="1" x14ac:dyDescent="0.3">
      <c r="A59" s="793" t="s">
        <v>441</v>
      </c>
      <c r="B59" s="793">
        <v>1</v>
      </c>
      <c r="C59" s="781"/>
      <c r="D59" s="788"/>
      <c r="E59" s="788"/>
      <c r="F59" s="788"/>
      <c r="G59" s="788"/>
      <c r="H59" s="789"/>
      <c r="I59" s="789"/>
      <c r="J59" s="780"/>
      <c r="Q59" s="156" t="str">
        <f>'KEA23'!P53</f>
        <v>Leitender Laboringenieur</v>
      </c>
      <c r="R59" s="565"/>
      <c r="S59" s="565"/>
      <c r="T59" s="565"/>
      <c r="U59"/>
      <c r="V59"/>
    </row>
    <row r="60" spans="1:25" ht="16.5" thickBot="1" x14ac:dyDescent="0.3">
      <c r="A60" s="793" t="s">
        <v>442</v>
      </c>
      <c r="B60" s="793">
        <v>1</v>
      </c>
      <c r="C60" s="781"/>
      <c r="D60" s="788"/>
      <c r="E60" s="788"/>
      <c r="F60" s="788"/>
      <c r="G60" s="788"/>
      <c r="H60" s="789"/>
      <c r="I60" s="789"/>
      <c r="J60" s="780"/>
      <c r="K60" s="101"/>
      <c r="L60"/>
      <c r="P60" s="65"/>
      <c r="Q60" s="156"/>
      <c r="R60" s="566"/>
      <c r="S60" s="566"/>
      <c r="T60" s="566"/>
      <c r="U60"/>
      <c r="V60"/>
      <c r="W60"/>
    </row>
    <row r="61" spans="1:25" ht="16.5" thickBot="1" x14ac:dyDescent="0.3">
      <c r="A61" s="793" t="s">
        <v>443</v>
      </c>
      <c r="B61" s="793">
        <v>2</v>
      </c>
      <c r="C61" s="781"/>
      <c r="D61" s="788"/>
      <c r="E61" s="788"/>
      <c r="F61" s="788"/>
      <c r="G61" s="788"/>
      <c r="H61" s="789"/>
      <c r="I61" s="789"/>
      <c r="J61" s="780"/>
      <c r="K61" s="102"/>
      <c r="L61" s="1"/>
      <c r="M61"/>
      <c r="N61"/>
      <c r="O61" s="65"/>
      <c r="Q61" s="156"/>
      <c r="R61" s="566"/>
      <c r="S61" s="566"/>
      <c r="T61" s="566"/>
      <c r="U61"/>
      <c r="V61"/>
      <c r="W61"/>
    </row>
    <row r="62" spans="1:25" s="143" customFormat="1" ht="16.5" thickBot="1" x14ac:dyDescent="0.3">
      <c r="A62" s="793" t="s">
        <v>444</v>
      </c>
      <c r="B62" s="793">
        <v>2</v>
      </c>
      <c r="C62" s="781"/>
      <c r="D62" s="788"/>
      <c r="E62" s="788"/>
      <c r="F62" s="788"/>
      <c r="G62" s="788"/>
      <c r="H62" s="789"/>
      <c r="I62" s="789"/>
      <c r="J62" s="780"/>
      <c r="K62" s="29"/>
      <c r="L62" s="1"/>
      <c r="M62" s="1"/>
      <c r="N62"/>
      <c r="O62" s="29"/>
      <c r="P62" s="29"/>
      <c r="Q62" s="156"/>
      <c r="R62" s="566"/>
      <c r="S62" s="566"/>
      <c r="T62" s="566"/>
      <c r="U62" s="142"/>
      <c r="V62" s="142"/>
      <c r="W62" s="142"/>
    </row>
    <row r="63" spans="1:25" s="567" customFormat="1" ht="16.5" thickBot="1" x14ac:dyDescent="0.3">
      <c r="A63" s="793" t="s">
        <v>445</v>
      </c>
      <c r="B63" s="793">
        <v>2</v>
      </c>
      <c r="C63" s="781"/>
      <c r="D63" s="788"/>
      <c r="E63" s="788"/>
      <c r="F63" s="788"/>
      <c r="G63" s="788"/>
      <c r="H63" s="789"/>
      <c r="I63" s="789"/>
      <c r="J63" s="780"/>
      <c r="K63" s="29"/>
      <c r="L63" s="1"/>
      <c r="M63" s="1"/>
      <c r="N63"/>
      <c r="O63" s="29"/>
      <c r="P63" s="29"/>
      <c r="Q63" s="156"/>
      <c r="R63" s="566"/>
      <c r="S63" s="566"/>
      <c r="T63" s="566"/>
      <c r="U63" s="565"/>
      <c r="V63" s="565"/>
      <c r="W63" s="565"/>
    </row>
    <row r="64" spans="1:25" s="567" customFormat="1" ht="16.5" thickBot="1" x14ac:dyDescent="0.3">
      <c r="A64" s="793" t="s">
        <v>446</v>
      </c>
      <c r="B64" s="793">
        <v>2</v>
      </c>
      <c r="C64" s="781"/>
      <c r="D64" s="788"/>
      <c r="E64" s="788"/>
      <c r="F64" s="788"/>
      <c r="G64" s="788"/>
      <c r="H64" s="789"/>
      <c r="I64" s="789"/>
      <c r="J64" s="780"/>
      <c r="K64" s="29"/>
      <c r="L64" s="1"/>
      <c r="M64" s="1"/>
      <c r="N64"/>
      <c r="O64" s="29"/>
      <c r="P64"/>
      <c r="Q64" s="29"/>
      <c r="R64" s="568"/>
      <c r="S64" s="568"/>
      <c r="T64" s="29"/>
      <c r="U64" s="565"/>
      <c r="V64" s="565"/>
      <c r="W64" s="565"/>
    </row>
    <row r="65" spans="1:23" s="567" customFormat="1" ht="16.5" thickBot="1" x14ac:dyDescent="0.3">
      <c r="A65" s="793" t="s">
        <v>447</v>
      </c>
      <c r="B65" s="793">
        <v>3</v>
      </c>
      <c r="C65" s="781"/>
      <c r="D65" s="788"/>
      <c r="E65" s="788"/>
      <c r="F65" s="788"/>
      <c r="G65" s="788"/>
      <c r="H65" s="789"/>
      <c r="I65" s="789"/>
      <c r="J65" s="780"/>
      <c r="K65" s="29"/>
      <c r="L65" s="1"/>
      <c r="M65" s="1"/>
      <c r="N65"/>
      <c r="O65"/>
      <c r="P65"/>
      <c r="Q65" s="29"/>
      <c r="R65" s="29"/>
      <c r="S65" s="29"/>
      <c r="T65" s="29"/>
      <c r="U65" s="565"/>
      <c r="V65" s="565"/>
      <c r="W65" s="565"/>
    </row>
    <row r="66" spans="1:23" s="567" customFormat="1" ht="16.5" thickBot="1" x14ac:dyDescent="0.3">
      <c r="A66" s="793" t="s">
        <v>448</v>
      </c>
      <c r="B66" s="793">
        <v>3</v>
      </c>
      <c r="C66" s="781"/>
      <c r="D66" s="788"/>
      <c r="E66" s="788"/>
      <c r="F66" s="788"/>
      <c r="G66" s="788"/>
      <c r="H66" s="789"/>
      <c r="I66" s="789"/>
      <c r="J66" s="780"/>
      <c r="K66" s="29"/>
      <c r="L66" s="1"/>
      <c r="M66" s="1"/>
      <c r="N66"/>
      <c r="O66"/>
      <c r="P66"/>
      <c r="Q66" s="29"/>
      <c r="R66" s="29"/>
      <c r="S66" s="29"/>
      <c r="T66" s="29"/>
      <c r="U66" s="565"/>
      <c r="V66" s="565"/>
      <c r="W66" s="565"/>
    </row>
    <row r="67" spans="1:23" s="143" customFormat="1" ht="16.5" thickBot="1" x14ac:dyDescent="0.3">
      <c r="A67" s="793" t="s">
        <v>449</v>
      </c>
      <c r="B67" s="793">
        <v>3</v>
      </c>
      <c r="C67" s="781"/>
      <c r="D67" s="788"/>
      <c r="E67" s="788"/>
      <c r="F67" s="788"/>
      <c r="G67" s="788"/>
      <c r="H67" s="788"/>
      <c r="I67" s="788"/>
      <c r="J67" s="780"/>
      <c r="K67" s="29"/>
      <c r="L67" s="1"/>
      <c r="M67" s="1"/>
      <c r="N67"/>
      <c r="O67"/>
      <c r="P67" s="567"/>
      <c r="Q67" s="29"/>
      <c r="R67" s="29"/>
      <c r="S67" s="29"/>
      <c r="T67" s="29"/>
      <c r="U67" s="142"/>
      <c r="V67" s="142"/>
      <c r="W67" s="142"/>
    </row>
    <row r="68" spans="1:23" s="143" customFormat="1" ht="16.5" thickBot="1" x14ac:dyDescent="0.3">
      <c r="A68" s="793" t="s">
        <v>450</v>
      </c>
      <c r="B68" s="793">
        <v>3</v>
      </c>
      <c r="C68" s="781"/>
      <c r="D68" s="788"/>
      <c r="E68" s="788"/>
      <c r="F68" s="788"/>
      <c r="G68" s="788"/>
      <c r="H68" s="788"/>
      <c r="I68" s="788"/>
      <c r="J68" s="780"/>
      <c r="K68" s="29"/>
      <c r="L68" s="1"/>
      <c r="M68" s="1"/>
      <c r="N68"/>
      <c r="O68"/>
      <c r="P68" s="567"/>
      <c r="Q68" s="29"/>
      <c r="R68" s="29"/>
      <c r="S68" s="29"/>
      <c r="T68" s="29"/>
      <c r="U68" s="142"/>
      <c r="V68" s="142"/>
      <c r="W68" s="142"/>
    </row>
    <row r="69" spans="1:23" ht="16.5" thickBot="1" x14ac:dyDescent="0.3">
      <c r="A69" s="793" t="s">
        <v>451</v>
      </c>
      <c r="B69" s="793">
        <v>3</v>
      </c>
      <c r="C69" s="781"/>
      <c r="D69" s="788"/>
      <c r="E69" s="788"/>
      <c r="F69" s="788"/>
      <c r="G69" s="788"/>
      <c r="H69" s="788"/>
      <c r="I69" s="788"/>
      <c r="J69" s="780"/>
      <c r="L69" s="1"/>
      <c r="M69" s="1"/>
      <c r="N69"/>
      <c r="O69"/>
      <c r="P69"/>
    </row>
    <row r="70" spans="1:23" ht="16.5" thickBot="1" x14ac:dyDescent="0.3">
      <c r="A70" s="793" t="s">
        <v>452</v>
      </c>
      <c r="B70" s="793">
        <v>3</v>
      </c>
      <c r="C70" s="781"/>
      <c r="D70" s="788"/>
      <c r="E70" s="788"/>
      <c r="F70" s="788"/>
      <c r="G70" s="788"/>
      <c r="H70" s="788"/>
      <c r="I70" s="788"/>
      <c r="J70" s="780"/>
      <c r="O70"/>
      <c r="P70"/>
    </row>
    <row r="71" spans="1:23" ht="16.5" thickBot="1" x14ac:dyDescent="0.3">
      <c r="A71" s="793"/>
      <c r="B71" s="793"/>
      <c r="C71" s="660"/>
      <c r="D71" s="129"/>
      <c r="E71" s="129"/>
      <c r="F71" s="129"/>
      <c r="G71" s="129"/>
      <c r="H71" s="789"/>
      <c r="I71" s="789"/>
      <c r="J71" s="578"/>
      <c r="O71"/>
      <c r="P71"/>
    </row>
    <row r="72" spans="1:23" ht="15.75" x14ac:dyDescent="0.25">
      <c r="A72" s="173"/>
      <c r="B72" s="174"/>
      <c r="C72" s="566"/>
      <c r="D72" s="568"/>
      <c r="E72" s="568"/>
      <c r="F72" s="568"/>
      <c r="G72" s="568"/>
      <c r="H72" s="568"/>
      <c r="I72" s="124"/>
      <c r="J72" s="124"/>
    </row>
    <row r="73" spans="1:23" x14ac:dyDescent="0.2">
      <c r="A73" s="567" t="s">
        <v>57</v>
      </c>
      <c r="C73" s="567"/>
      <c r="D73" s="567"/>
      <c r="E73" s="567"/>
      <c r="F73" s="567"/>
      <c r="G73" s="567"/>
      <c r="H73" s="568"/>
      <c r="I73" s="568"/>
      <c r="J73" s="568"/>
    </row>
    <row r="74" spans="1:23" x14ac:dyDescent="0.2">
      <c r="A74" s="567" t="s">
        <v>233</v>
      </c>
      <c r="C74" s="567"/>
      <c r="D74" s="567"/>
      <c r="E74" s="567"/>
      <c r="F74" s="567"/>
      <c r="G74" s="567"/>
      <c r="H74" s="567"/>
      <c r="I74" s="568"/>
      <c r="J74" s="568"/>
    </row>
    <row r="75" spans="1:23" x14ac:dyDescent="0.2">
      <c r="A75" s="567"/>
      <c r="C75" s="567"/>
      <c r="D75" s="567"/>
      <c r="E75" s="567"/>
      <c r="F75" s="567"/>
      <c r="G75" s="567"/>
      <c r="H75" s="567"/>
      <c r="I75" s="568"/>
      <c r="J75" s="568"/>
    </row>
    <row r="76" spans="1:23" ht="15.75" x14ac:dyDescent="0.25">
      <c r="A76" s="69" t="s">
        <v>58</v>
      </c>
      <c r="B76" s="960">
        <f>Termine!H1</f>
        <v>45352</v>
      </c>
      <c r="C76" s="961"/>
      <c r="D76" s="961"/>
      <c r="E76" s="567"/>
      <c r="F76" s="567"/>
      <c r="G76" s="567"/>
      <c r="H76" s="567"/>
      <c r="I76" s="568"/>
      <c r="J76" s="568"/>
    </row>
    <row r="77" spans="1:23" x14ac:dyDescent="0.2">
      <c r="A77" s="567"/>
      <c r="C77" s="567"/>
      <c r="D77" s="567"/>
      <c r="E77" s="567"/>
      <c r="F77" s="567"/>
      <c r="G77" s="567"/>
      <c r="H77" s="567"/>
      <c r="I77" s="568"/>
      <c r="J77" s="568"/>
    </row>
    <row r="78" spans="1:23" x14ac:dyDescent="0.2">
      <c r="A78" s="567"/>
      <c r="C78" s="567"/>
      <c r="D78" s="567"/>
      <c r="E78" s="567"/>
      <c r="F78" s="567"/>
      <c r="G78" s="567"/>
      <c r="H78" s="567"/>
      <c r="I78" s="568"/>
      <c r="J78" s="568"/>
    </row>
    <row r="79" spans="1:23" x14ac:dyDescent="0.2">
      <c r="A79" s="567"/>
      <c r="C79" s="567"/>
      <c r="D79" s="567"/>
      <c r="E79" s="567"/>
      <c r="F79" s="567"/>
      <c r="G79" s="567"/>
      <c r="H79" s="567"/>
      <c r="I79" s="568"/>
      <c r="J79" s="568"/>
    </row>
    <row r="80" spans="1:23" x14ac:dyDescent="0.2">
      <c r="A80" s="567"/>
      <c r="C80" s="567"/>
      <c r="D80" s="567"/>
      <c r="E80" s="567"/>
      <c r="F80" s="567"/>
      <c r="G80" s="567"/>
      <c r="H80" s="567"/>
      <c r="I80" s="567"/>
      <c r="J80" s="567"/>
    </row>
    <row r="81" spans="1:10" x14ac:dyDescent="0.2">
      <c r="A81" s="567"/>
      <c r="C81" s="567"/>
      <c r="D81" s="567"/>
      <c r="E81" s="567"/>
      <c r="F81" s="567"/>
      <c r="G81" s="567"/>
      <c r="H81" s="567"/>
      <c r="I81" s="567"/>
      <c r="J81" s="567"/>
    </row>
    <row r="82" spans="1:10" x14ac:dyDescent="0.2">
      <c r="A82" s="567"/>
      <c r="C82" s="567"/>
      <c r="D82" s="567"/>
      <c r="E82" s="567"/>
      <c r="F82" s="567"/>
      <c r="G82" s="567"/>
      <c r="H82" s="567"/>
      <c r="I82" s="567"/>
      <c r="J82" s="567"/>
    </row>
    <row r="83" spans="1:10" x14ac:dyDescent="0.2">
      <c r="A83" s="567"/>
      <c r="C83" s="567"/>
      <c r="D83" s="567"/>
      <c r="E83" s="567"/>
      <c r="F83" s="567"/>
      <c r="G83" s="567"/>
      <c r="H83" s="567"/>
      <c r="I83" s="567"/>
      <c r="J83" s="567"/>
    </row>
  </sheetData>
  <sortState ref="A65:K77">
    <sortCondition ref="B68:B77"/>
    <sortCondition ref="A68:A77"/>
  </sortState>
  <mergeCells count="1">
    <mergeCell ref="B76:D76"/>
  </mergeCells>
  <pageMargins left="0.7" right="0.7" top="0.75" bottom="0.75" header="0.3" footer="0.3"/>
  <pageSetup paperSize="9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I91"/>
  <sheetViews>
    <sheetView zoomScaleNormal="100" workbookViewId="0">
      <selection activeCell="N28" sqref="N28"/>
    </sheetView>
  </sheetViews>
  <sheetFormatPr baseColWidth="10" defaultColWidth="11" defaultRowHeight="15" x14ac:dyDescent="0.2"/>
  <cols>
    <col min="1" max="1" width="25.25" style="29" customWidth="1"/>
    <col min="2" max="2" width="6" style="32" customWidth="1"/>
    <col min="3" max="10" width="6" style="29" customWidth="1"/>
    <col min="11" max="12" width="5.375" style="29" customWidth="1"/>
    <col min="13" max="13" width="4.625" style="29" customWidth="1"/>
    <col min="14" max="14" width="17.5" style="29" customWidth="1"/>
    <col min="15" max="15" width="8.875" style="29" customWidth="1"/>
    <col min="16" max="16" width="19.125" style="29" customWidth="1"/>
    <col min="17" max="17" width="8.25" style="29" customWidth="1"/>
    <col min="18" max="18" width="9.125" style="29" customWidth="1"/>
    <col min="19" max="19" width="71.25" style="29" customWidth="1"/>
    <col min="20" max="22" width="4.625" style="29" customWidth="1"/>
    <col min="23" max="23" width="9.125" style="29" customWidth="1"/>
    <col min="24" max="24" width="5.125" style="29" customWidth="1"/>
    <col min="25" max="26" width="4.625" style="29" customWidth="1"/>
    <col min="27" max="16384" width="11" style="29"/>
  </cols>
  <sheetData>
    <row r="1" spans="1:25" x14ac:dyDescent="0.2">
      <c r="A1" s="37" t="s">
        <v>22</v>
      </c>
      <c r="B1" s="38"/>
      <c r="M1" s="39" t="s">
        <v>1</v>
      </c>
      <c r="N1" s="94">
        <v>45352</v>
      </c>
      <c r="O1" s="668"/>
      <c r="P1" s="37" t="s">
        <v>46</v>
      </c>
      <c r="Q1" s="345"/>
      <c r="R1" s="341"/>
      <c r="S1" s="361">
        <f>Termine!H1</f>
        <v>45352</v>
      </c>
    </row>
    <row r="2" spans="1:25" x14ac:dyDescent="0.2">
      <c r="A2" s="30" t="s">
        <v>59</v>
      </c>
      <c r="B2" s="38"/>
      <c r="M2" s="39"/>
      <c r="N2" s="66"/>
      <c r="O2" s="668"/>
      <c r="P2" s="37" t="s">
        <v>59</v>
      </c>
      <c r="Q2" s="345"/>
      <c r="R2" s="341"/>
      <c r="S2" s="346"/>
    </row>
    <row r="3" spans="1:25" x14ac:dyDescent="0.2">
      <c r="A3" s="567" t="s">
        <v>202</v>
      </c>
      <c r="J3" s="40" t="s">
        <v>0</v>
      </c>
      <c r="O3" s="668"/>
      <c r="P3" s="37" t="s">
        <v>63</v>
      </c>
      <c r="Q3" s="347"/>
      <c r="R3" s="341"/>
      <c r="S3" s="341"/>
    </row>
    <row r="4" spans="1:25" x14ac:dyDescent="0.2">
      <c r="A4" s="29" t="s">
        <v>2</v>
      </c>
      <c r="O4" s="668"/>
      <c r="P4" s="37" t="s">
        <v>2</v>
      </c>
      <c r="Q4" s="347"/>
      <c r="R4" s="341"/>
      <c r="S4" s="341"/>
    </row>
    <row r="5" spans="1:25" ht="18" x14ac:dyDescent="0.2">
      <c r="O5" s="668"/>
      <c r="P5" s="831"/>
      <c r="Q5" s="347"/>
      <c r="R5" s="341"/>
      <c r="S5" s="341"/>
    </row>
    <row r="6" spans="1:25" ht="18" x14ac:dyDescent="0.2">
      <c r="G6" s="29" t="s">
        <v>0</v>
      </c>
      <c r="O6" s="668"/>
      <c r="P6" s="831"/>
      <c r="Q6" s="348"/>
      <c r="R6" s="349"/>
      <c r="S6" s="360" t="s">
        <v>87</v>
      </c>
    </row>
    <row r="7" spans="1:25" ht="35.25" x14ac:dyDescent="0.5">
      <c r="A7" s="41" t="s">
        <v>23</v>
      </c>
      <c r="J7" s="710"/>
      <c r="O7" s="568"/>
      <c r="P7" s="831" t="s">
        <v>142</v>
      </c>
      <c r="Q7" s="350" t="str">
        <f>B10</f>
        <v>Studienjahrgang   K-EAb/d22</v>
      </c>
      <c r="R7" s="350"/>
      <c r="S7" s="350"/>
    </row>
    <row r="8" spans="1:25" s="52" customFormat="1" ht="26.25" customHeight="1" x14ac:dyDescent="0.4">
      <c r="A8" s="50"/>
      <c r="B8" s="51"/>
      <c r="O8" s="568"/>
      <c r="P8" s="831" t="str">
        <f>A9</f>
        <v>Sommersemester 2024</v>
      </c>
      <c r="Q8" s="351"/>
      <c r="R8" s="351"/>
      <c r="S8" s="278" t="s">
        <v>508</v>
      </c>
    </row>
    <row r="9" spans="1:25" s="44" customFormat="1" ht="25.5" x14ac:dyDescent="0.35">
      <c r="A9" s="60" t="str">
        <f>Termine!C9</f>
        <v>Sommersemester 2024</v>
      </c>
      <c r="B9" s="43"/>
      <c r="O9" s="568"/>
      <c r="P9" s="831"/>
      <c r="Q9" s="351"/>
      <c r="R9" s="351"/>
      <c r="S9" s="278" t="s">
        <v>509</v>
      </c>
    </row>
    <row r="10" spans="1:25" s="45" customFormat="1" ht="45" x14ac:dyDescent="0.6">
      <c r="A10" s="30"/>
      <c r="B10" s="46" t="s">
        <v>360</v>
      </c>
      <c r="D10" s="42"/>
      <c r="O10" s="568"/>
      <c r="P10" s="380" t="s">
        <v>102</v>
      </c>
      <c r="Q10" s="348"/>
      <c r="R10" s="349"/>
      <c r="S10" s="724"/>
      <c r="T10" s="726"/>
      <c r="U10" s="726"/>
      <c r="V10" s="726"/>
    </row>
    <row r="11" spans="1:25" x14ac:dyDescent="0.2">
      <c r="A11" s="332"/>
      <c r="B11" s="326"/>
      <c r="C11" s="333"/>
      <c r="D11" s="330"/>
      <c r="E11" s="333"/>
      <c r="F11" s="325"/>
      <c r="G11" s="325"/>
      <c r="H11" s="325"/>
      <c r="I11" s="325"/>
      <c r="J11" s="325"/>
      <c r="K11" s="325"/>
      <c r="L11" s="325"/>
      <c r="M11" s="325"/>
      <c r="N11" s="325"/>
      <c r="O11" s="568"/>
      <c r="P11" s="832" t="s">
        <v>143</v>
      </c>
      <c r="Q11" s="352"/>
      <c r="R11" s="353"/>
      <c r="S11" s="354"/>
      <c r="W11" s="677"/>
      <c r="X11" s="677"/>
      <c r="Y11" s="677"/>
    </row>
    <row r="12" spans="1:25" ht="29.25" customHeight="1" x14ac:dyDescent="0.2">
      <c r="A12" s="355" t="s">
        <v>13</v>
      </c>
      <c r="B12" s="490"/>
      <c r="C12" s="438"/>
      <c r="D12" s="809" t="s">
        <v>459</v>
      </c>
      <c r="E12" s="810"/>
      <c r="F12" s="811"/>
      <c r="G12" s="624"/>
      <c r="H12" s="325"/>
      <c r="I12" s="325"/>
      <c r="J12" s="325"/>
      <c r="K12" s="325"/>
      <c r="L12" s="325"/>
      <c r="M12" s="325"/>
      <c r="N12" s="325"/>
      <c r="O12" s="568"/>
      <c r="P12" s="833" t="s">
        <v>47</v>
      </c>
      <c r="Q12" s="343" t="s">
        <v>48</v>
      </c>
      <c r="R12" s="343" t="s">
        <v>49</v>
      </c>
      <c r="S12" s="343" t="s">
        <v>50</v>
      </c>
      <c r="W12" s="567"/>
      <c r="X12" s="567"/>
      <c r="Y12" s="567"/>
    </row>
    <row r="13" spans="1:25" ht="15.75" x14ac:dyDescent="0.25">
      <c r="A13" s="332"/>
      <c r="B13" s="718" t="s">
        <v>534</v>
      </c>
      <c r="C13" s="718"/>
      <c r="D13" s="812"/>
      <c r="E13" s="438"/>
      <c r="F13" s="523"/>
      <c r="G13" s="523"/>
      <c r="H13" s="523"/>
      <c r="I13" s="325"/>
      <c r="J13" s="325"/>
      <c r="K13" s="325"/>
      <c r="L13" s="325"/>
      <c r="M13" s="325"/>
      <c r="N13" s="325"/>
      <c r="O13" s="568"/>
      <c r="P13" s="898" t="s">
        <v>512</v>
      </c>
      <c r="Q13" s="586" t="s">
        <v>144</v>
      </c>
      <c r="R13" s="586" t="s">
        <v>651</v>
      </c>
      <c r="S13" s="899" t="s">
        <v>650</v>
      </c>
      <c r="W13" s="567"/>
      <c r="X13" s="567"/>
      <c r="Y13" s="567"/>
    </row>
    <row r="14" spans="1:25" ht="15.75" x14ac:dyDescent="0.25">
      <c r="A14" s="332"/>
      <c r="B14" s="718" t="s">
        <v>535</v>
      </c>
      <c r="C14" s="438"/>
      <c r="D14" s="440"/>
      <c r="E14" s="440"/>
      <c r="F14" s="584"/>
      <c r="G14" s="585"/>
      <c r="H14" s="585"/>
      <c r="I14" s="325"/>
      <c r="J14" s="325"/>
      <c r="K14" s="325"/>
      <c r="L14" s="325"/>
      <c r="M14" s="325"/>
      <c r="N14" s="325"/>
      <c r="O14" s="568"/>
      <c r="P14" s="897" t="s">
        <v>518</v>
      </c>
      <c r="Q14" s="344" t="s">
        <v>51</v>
      </c>
      <c r="R14" s="344" t="s">
        <v>192</v>
      </c>
      <c r="S14" s="729" t="s">
        <v>146</v>
      </c>
      <c r="W14" s="567"/>
      <c r="X14" s="567"/>
      <c r="Y14" s="567"/>
    </row>
    <row r="15" spans="1:25" ht="15.75" x14ac:dyDescent="0.25">
      <c r="A15" s="437"/>
      <c r="B15" s="718"/>
      <c r="C15" s="438"/>
      <c r="D15" s="440"/>
      <c r="E15" s="440"/>
      <c r="F15" s="584"/>
      <c r="G15" s="585"/>
      <c r="H15" s="585"/>
      <c r="I15" s="581"/>
      <c r="J15" s="581"/>
      <c r="K15" s="581"/>
      <c r="L15" s="581"/>
      <c r="M15" s="581"/>
      <c r="N15" s="581"/>
      <c r="O15" s="568"/>
      <c r="P15" s="898" t="s">
        <v>513</v>
      </c>
      <c r="Q15" s="586" t="s">
        <v>144</v>
      </c>
      <c r="R15" s="586" t="s">
        <v>651</v>
      </c>
      <c r="S15" s="899" t="s">
        <v>650</v>
      </c>
      <c r="W15" s="567"/>
      <c r="X15" s="567"/>
      <c r="Y15" s="567"/>
    </row>
    <row r="16" spans="1:25" ht="15.75" x14ac:dyDescent="0.25">
      <c r="A16" s="331"/>
      <c r="C16" s="715"/>
      <c r="D16" s="325"/>
      <c r="E16" s="325"/>
      <c r="F16" s="325"/>
      <c r="G16" s="325"/>
      <c r="H16" s="325"/>
      <c r="I16" s="335"/>
      <c r="J16" s="335"/>
      <c r="K16" s="325"/>
      <c r="L16" s="325"/>
      <c r="M16" s="325"/>
      <c r="N16" s="325"/>
      <c r="O16" s="568"/>
      <c r="P16" s="897" t="s">
        <v>519</v>
      </c>
      <c r="Q16" s="344" t="s">
        <v>51</v>
      </c>
      <c r="R16" s="344" t="s">
        <v>192</v>
      </c>
      <c r="S16" s="729" t="s">
        <v>146</v>
      </c>
      <c r="W16" s="567"/>
      <c r="X16" s="567"/>
      <c r="Y16" s="567"/>
    </row>
    <row r="17" spans="1:35" ht="15.75" x14ac:dyDescent="0.25">
      <c r="A17" s="444" t="s">
        <v>15</v>
      </c>
      <c r="B17" s="445" t="s">
        <v>16</v>
      </c>
      <c r="C17" s="446"/>
      <c r="D17" s="446"/>
      <c r="E17" s="446"/>
      <c r="F17" s="446"/>
      <c r="G17" s="446"/>
      <c r="H17" s="446"/>
      <c r="I17" s="447"/>
      <c r="J17" s="445" t="s">
        <v>26</v>
      </c>
      <c r="K17" s="448"/>
      <c r="L17" s="445" t="s">
        <v>29</v>
      </c>
      <c r="M17" s="446"/>
      <c r="N17" s="863"/>
      <c r="O17" s="416"/>
      <c r="P17" s="897" t="s">
        <v>520</v>
      </c>
      <c r="Q17" s="344" t="s">
        <v>51</v>
      </c>
      <c r="R17" s="344" t="s">
        <v>192</v>
      </c>
      <c r="S17" s="729" t="s">
        <v>146</v>
      </c>
      <c r="W17" s="567"/>
      <c r="X17" s="567"/>
      <c r="Y17" s="567"/>
    </row>
    <row r="18" spans="1:35" ht="15.75" x14ac:dyDescent="0.25">
      <c r="A18" s="858">
        <v>411</v>
      </c>
      <c r="B18" s="536" t="s">
        <v>281</v>
      </c>
      <c r="C18" s="537"/>
      <c r="D18" s="446"/>
      <c r="E18" s="446"/>
      <c r="F18" s="446"/>
      <c r="G18" s="446"/>
      <c r="H18" s="446"/>
      <c r="I18" s="447"/>
      <c r="J18" s="818" t="s">
        <v>101</v>
      </c>
      <c r="K18" s="448"/>
      <c r="L18" s="536" t="s">
        <v>131</v>
      </c>
      <c r="M18" s="446"/>
      <c r="N18" s="863"/>
      <c r="O18" s="416"/>
      <c r="P18" s="898" t="s">
        <v>514</v>
      </c>
      <c r="Q18" s="586" t="s">
        <v>144</v>
      </c>
      <c r="R18" s="586" t="s">
        <v>651</v>
      </c>
      <c r="S18" s="899" t="s">
        <v>650</v>
      </c>
      <c r="T18"/>
      <c r="U18"/>
      <c r="V18"/>
      <c r="W18" s="567"/>
      <c r="X18" s="567"/>
      <c r="Y18" s="567"/>
    </row>
    <row r="19" spans="1:35" ht="15.75" x14ac:dyDescent="0.25">
      <c r="A19" s="858">
        <v>412</v>
      </c>
      <c r="B19" s="536" t="s">
        <v>280</v>
      </c>
      <c r="C19" s="537"/>
      <c r="D19" s="446"/>
      <c r="E19" s="446"/>
      <c r="F19" s="446"/>
      <c r="G19" s="446"/>
      <c r="H19" s="446"/>
      <c r="I19" s="447"/>
      <c r="J19" s="818" t="s">
        <v>101</v>
      </c>
      <c r="K19" s="448"/>
      <c r="L19" s="536" t="s">
        <v>131</v>
      </c>
      <c r="M19" s="446"/>
      <c r="N19" s="863"/>
      <c r="O19" s="416"/>
      <c r="P19" s="897" t="s">
        <v>596</v>
      </c>
      <c r="Q19" s="344" t="s">
        <v>51</v>
      </c>
      <c r="R19" s="344" t="s">
        <v>192</v>
      </c>
      <c r="S19" s="729" t="s">
        <v>146</v>
      </c>
      <c r="T19"/>
      <c r="U19"/>
      <c r="V19"/>
      <c r="W19" s="567"/>
      <c r="X19" s="567"/>
      <c r="Y19" s="567"/>
    </row>
    <row r="20" spans="1:35" ht="15.75" x14ac:dyDescent="0.25">
      <c r="A20" s="738">
        <v>631</v>
      </c>
      <c r="B20" s="722" t="s">
        <v>173</v>
      </c>
      <c r="C20" s="739"/>
      <c r="D20" s="740"/>
      <c r="E20" s="740"/>
      <c r="F20" s="740"/>
      <c r="G20" s="740"/>
      <c r="H20" s="740"/>
      <c r="I20" s="740"/>
      <c r="J20" s="737" t="s">
        <v>190</v>
      </c>
      <c r="K20" s="721"/>
      <c r="L20" s="539" t="s">
        <v>188</v>
      </c>
      <c r="M20" s="740"/>
      <c r="N20" s="741"/>
      <c r="O20" s="416"/>
      <c r="P20" s="897" t="s">
        <v>522</v>
      </c>
      <c r="Q20" s="344" t="s">
        <v>51</v>
      </c>
      <c r="R20" s="344" t="s">
        <v>192</v>
      </c>
      <c r="S20" s="729" t="s">
        <v>146</v>
      </c>
      <c r="T20"/>
      <c r="U20"/>
      <c r="V20"/>
      <c r="W20" s="565"/>
      <c r="X20" s="565"/>
      <c r="Y20" s="565"/>
      <c r="Z20"/>
      <c r="AA20"/>
      <c r="AB20"/>
      <c r="AC20"/>
      <c r="AD20"/>
      <c r="AE20"/>
      <c r="AF20"/>
      <c r="AG20"/>
      <c r="AH20"/>
      <c r="AI20"/>
    </row>
    <row r="21" spans="1:35" ht="15.75" x14ac:dyDescent="0.25">
      <c r="A21" s="738">
        <v>632</v>
      </c>
      <c r="B21" s="722" t="s">
        <v>174</v>
      </c>
      <c r="C21" s="739"/>
      <c r="D21" s="740"/>
      <c r="E21" s="740"/>
      <c r="F21" s="740"/>
      <c r="G21" s="740"/>
      <c r="H21" s="740"/>
      <c r="I21" s="740"/>
      <c r="J21" s="737" t="s">
        <v>190</v>
      </c>
      <c r="K21" s="721"/>
      <c r="L21" s="539" t="s">
        <v>188</v>
      </c>
      <c r="M21" s="740"/>
      <c r="N21" s="741"/>
      <c r="O21" s="416"/>
      <c r="P21" s="898" t="s">
        <v>515</v>
      </c>
      <c r="Q21" s="586" t="s">
        <v>144</v>
      </c>
      <c r="R21" s="586" t="s">
        <v>651</v>
      </c>
      <c r="S21" s="899" t="s">
        <v>650</v>
      </c>
      <c r="T21"/>
      <c r="U21"/>
      <c r="V21"/>
      <c r="W21" s="567"/>
      <c r="X21" s="567"/>
      <c r="Y21" s="567"/>
      <c r="Z21"/>
      <c r="AA21"/>
      <c r="AB21"/>
      <c r="AC21"/>
      <c r="AD21"/>
      <c r="AE21"/>
      <c r="AF21"/>
      <c r="AG21"/>
      <c r="AH21"/>
      <c r="AI21"/>
    </row>
    <row r="22" spans="1:35" ht="15.75" x14ac:dyDescent="0.25">
      <c r="A22" s="738">
        <v>633</v>
      </c>
      <c r="B22" s="722" t="s">
        <v>175</v>
      </c>
      <c r="C22" s="739"/>
      <c r="D22" s="740"/>
      <c r="E22" s="740"/>
      <c r="F22" s="740"/>
      <c r="G22" s="740"/>
      <c r="H22" s="740"/>
      <c r="I22" s="740"/>
      <c r="J22" s="737" t="s">
        <v>190</v>
      </c>
      <c r="K22" s="721"/>
      <c r="L22" s="539" t="s">
        <v>188</v>
      </c>
      <c r="M22" s="740"/>
      <c r="N22" s="741"/>
      <c r="O22" s="416"/>
      <c r="P22" s="834"/>
      <c r="Q22" s="344"/>
      <c r="R22" s="344"/>
      <c r="S22" s="729"/>
      <c r="T22"/>
      <c r="U22"/>
      <c r="V22"/>
      <c r="W22" s="167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5.75" x14ac:dyDescent="0.25">
      <c r="A23" s="859"/>
      <c r="B23" s="860"/>
      <c r="C23" s="830"/>
      <c r="D23" s="830"/>
      <c r="E23" s="830"/>
      <c r="F23" s="830"/>
      <c r="G23" s="830"/>
      <c r="H23" s="830"/>
      <c r="I23" s="830"/>
      <c r="J23" s="861"/>
      <c r="K23" s="862"/>
      <c r="L23" s="830"/>
      <c r="M23" s="830"/>
      <c r="N23" s="741"/>
      <c r="O23" s="416"/>
      <c r="P23" s="834"/>
      <c r="Q23" s="344"/>
      <c r="R23" s="344"/>
      <c r="S23" s="729"/>
      <c r="T23"/>
      <c r="U23"/>
      <c r="V23"/>
      <c r="W23"/>
      <c r="X23"/>
      <c r="Y23"/>
      <c r="Z23"/>
      <c r="AA23"/>
      <c r="AB23"/>
      <c r="AC23"/>
      <c r="AD23"/>
      <c r="AE23"/>
    </row>
    <row r="24" spans="1:35" ht="15.75" x14ac:dyDescent="0.25">
      <c r="A24" s="336"/>
      <c r="B24" s="334"/>
      <c r="C24" s="334"/>
      <c r="D24" s="334"/>
      <c r="E24" s="334"/>
      <c r="F24" s="334"/>
      <c r="G24" s="334"/>
      <c r="H24" s="334"/>
      <c r="I24" s="334"/>
      <c r="J24" s="334"/>
      <c r="K24" s="334"/>
      <c r="L24" s="334"/>
      <c r="M24" s="334"/>
      <c r="N24" s="334"/>
      <c r="O24" s="568"/>
      <c r="P24" s="835"/>
      <c r="Q24"/>
      <c r="R24"/>
      <c r="S24" s="167"/>
      <c r="W24"/>
      <c r="X24"/>
      <c r="Y24"/>
      <c r="Z24"/>
      <c r="AA24"/>
      <c r="AB24"/>
      <c r="AC24"/>
      <c r="AD24"/>
      <c r="AE24"/>
    </row>
    <row r="25" spans="1:35" ht="15.75" x14ac:dyDescent="0.25">
      <c r="A25" s="337" t="s">
        <v>19</v>
      </c>
      <c r="B25" s="327">
        <v>1</v>
      </c>
      <c r="C25" s="328">
        <v>2</v>
      </c>
      <c r="D25" s="328">
        <v>3</v>
      </c>
      <c r="E25" s="407">
        <v>4</v>
      </c>
      <c r="F25" s="407">
        <v>5</v>
      </c>
      <c r="G25" s="325"/>
      <c r="H25" s="581"/>
      <c r="I25" s="329"/>
      <c r="J25" s="329"/>
      <c r="K25" s="329"/>
      <c r="L25" s="329"/>
      <c r="M25" s="329"/>
      <c r="N25" s="325"/>
      <c r="O25" s="568"/>
      <c r="P25" s="835"/>
      <c r="Q25"/>
      <c r="R25"/>
      <c r="S25" s="167"/>
      <c r="T25" s="567"/>
      <c r="U25" s="567"/>
      <c r="V25" s="567"/>
      <c r="W25" s="167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ht="18" x14ac:dyDescent="0.25">
      <c r="A26" s="340" t="s">
        <v>133</v>
      </c>
      <c r="B26" s="727" t="s">
        <v>134</v>
      </c>
      <c r="C26" s="728"/>
      <c r="D26" s="728"/>
      <c r="E26" s="325"/>
      <c r="F26" s="581"/>
      <c r="G26" s="325"/>
      <c r="H26" s="581"/>
      <c r="I26" s="597"/>
      <c r="J26" s="325"/>
      <c r="K26" s="325"/>
      <c r="L26" s="325"/>
      <c r="M26" s="325"/>
      <c r="N26" s="325"/>
      <c r="O26" s="568"/>
      <c r="P26" s="835"/>
      <c r="Q26" s="356"/>
      <c r="R26" s="356"/>
      <c r="S26" s="357"/>
      <c r="T26" s="567"/>
      <c r="U26" s="567"/>
      <c r="V26" s="567"/>
      <c r="W26" s="171"/>
    </row>
    <row r="27" spans="1:35" s="567" customFormat="1" ht="18" x14ac:dyDescent="0.25">
      <c r="A27" s="693" t="s">
        <v>539</v>
      </c>
      <c r="B27" s="675">
        <v>411</v>
      </c>
      <c r="C27" s="675">
        <v>411</v>
      </c>
      <c r="D27" s="675">
        <v>411</v>
      </c>
      <c r="E27" s="675"/>
      <c r="F27" s="675"/>
      <c r="G27" s="581"/>
      <c r="H27" s="581"/>
      <c r="I27" s="597"/>
      <c r="J27" s="581"/>
      <c r="K27" s="581"/>
      <c r="L27" s="581"/>
      <c r="M27" s="581"/>
      <c r="N27" s="581"/>
      <c r="O27" s="568"/>
      <c r="P27" s="835" t="s">
        <v>0</v>
      </c>
      <c r="Q27" s="341"/>
      <c r="R27" s="341"/>
      <c r="S27" s="360" t="s">
        <v>87</v>
      </c>
      <c r="T27" s="29"/>
      <c r="U27" s="29"/>
      <c r="V27" s="29"/>
    </row>
    <row r="28" spans="1:35" s="567" customFormat="1" ht="18" x14ac:dyDescent="0.25">
      <c r="A28" s="693" t="s">
        <v>540</v>
      </c>
      <c r="B28" s="675"/>
      <c r="C28" s="675"/>
      <c r="D28" s="675"/>
      <c r="E28" s="675">
        <v>411</v>
      </c>
      <c r="F28" s="675">
        <v>411</v>
      </c>
      <c r="G28" s="581"/>
      <c r="H28" s="581"/>
      <c r="I28" s="597"/>
      <c r="J28" s="581"/>
      <c r="K28" s="581"/>
      <c r="L28" s="581"/>
      <c r="M28" s="581"/>
      <c r="N28" s="581"/>
      <c r="O28" s="568"/>
      <c r="P28" s="835"/>
      <c r="Q28" s="581"/>
      <c r="R28" s="581"/>
      <c r="S28" s="360"/>
      <c r="T28" s="29"/>
      <c r="U28" s="29"/>
      <c r="V28" s="29"/>
    </row>
    <row r="29" spans="1:35" ht="18" x14ac:dyDescent="0.25">
      <c r="A29" s="500" t="s">
        <v>541</v>
      </c>
      <c r="B29" s="675">
        <v>412</v>
      </c>
      <c r="C29" s="675">
        <v>412</v>
      </c>
      <c r="D29" s="675"/>
      <c r="E29" s="675"/>
      <c r="F29" s="675"/>
      <c r="G29" s="329"/>
      <c r="H29" s="416"/>
      <c r="I29" s="339"/>
      <c r="J29" s="329"/>
      <c r="K29" s="329"/>
      <c r="L29" s="329"/>
      <c r="M29" s="329"/>
      <c r="N29" s="329"/>
      <c r="O29" s="568"/>
      <c r="P29" s="835"/>
      <c r="Q29" s="581"/>
      <c r="R29" s="581"/>
      <c r="S29" s="360"/>
      <c r="W29" s="171"/>
    </row>
    <row r="30" spans="1:35" ht="18" x14ac:dyDescent="0.25">
      <c r="A30" s="500" t="s">
        <v>542</v>
      </c>
      <c r="B30" s="694"/>
      <c r="C30" s="694"/>
      <c r="D30" s="694">
        <v>412</v>
      </c>
      <c r="E30" s="694">
        <v>412</v>
      </c>
      <c r="F30" s="694">
        <v>412</v>
      </c>
      <c r="G30" s="416"/>
      <c r="H30" s="416"/>
      <c r="I30" s="498"/>
      <c r="J30" s="416"/>
      <c r="K30" s="416"/>
      <c r="L30" s="416"/>
      <c r="M30" s="416"/>
      <c r="N30" s="416"/>
      <c r="O30" s="568"/>
      <c r="P30" s="285" t="s">
        <v>140</v>
      </c>
      <c r="Q30" s="341"/>
      <c r="R30" s="363" t="str">
        <f>B10</f>
        <v>Studienjahrgang   K-EAb/d22</v>
      </c>
      <c r="S30" s="363"/>
      <c r="T30" s="525"/>
      <c r="U30" s="725"/>
      <c r="V30" s="525"/>
      <c r="W30" s="171"/>
    </row>
    <row r="31" spans="1:35" ht="18" x14ac:dyDescent="0.25">
      <c r="A31" s="500" t="s">
        <v>543</v>
      </c>
      <c r="B31" s="675"/>
      <c r="C31" s="675">
        <v>631</v>
      </c>
      <c r="D31" s="675">
        <v>631</v>
      </c>
      <c r="E31" s="675">
        <v>631</v>
      </c>
      <c r="F31" s="675"/>
      <c r="G31" s="416"/>
      <c r="H31" s="416"/>
      <c r="I31" s="498"/>
      <c r="J31" s="416"/>
      <c r="K31" s="416"/>
      <c r="L31" s="416"/>
      <c r="M31" s="416"/>
      <c r="N31" s="416"/>
      <c r="O31" s="568"/>
      <c r="P31" s="285" t="str">
        <f>A9</f>
        <v>Sommersemester 2024</v>
      </c>
      <c r="Q31" s="358"/>
      <c r="R31" s="341"/>
      <c r="S31" s="278" t="s">
        <v>510</v>
      </c>
      <c r="W31" s="171"/>
    </row>
    <row r="32" spans="1:35" ht="18" x14ac:dyDescent="0.25">
      <c r="A32" s="693" t="s">
        <v>544</v>
      </c>
      <c r="B32" s="694">
        <v>631</v>
      </c>
      <c r="C32" s="694"/>
      <c r="D32" s="694"/>
      <c r="E32" s="694"/>
      <c r="F32" s="694">
        <v>631</v>
      </c>
      <c r="G32" s="416"/>
      <c r="H32" s="416"/>
      <c r="I32" s="498"/>
      <c r="J32" s="416"/>
      <c r="K32" s="416"/>
      <c r="L32" s="416"/>
      <c r="M32" s="416"/>
      <c r="N32" s="416"/>
      <c r="O32" s="568"/>
      <c r="P32" s="362" t="s">
        <v>223</v>
      </c>
      <c r="Q32" s="359"/>
      <c r="R32" s="341"/>
      <c r="S32" s="278" t="s">
        <v>511</v>
      </c>
      <c r="T32" s="171"/>
      <c r="U32" s="171"/>
      <c r="V32" s="171"/>
      <c r="W32" s="171"/>
    </row>
    <row r="33" spans="1:27" ht="18" x14ac:dyDescent="0.25">
      <c r="A33" s="500" t="s">
        <v>545</v>
      </c>
      <c r="B33" s="675"/>
      <c r="C33" s="675"/>
      <c r="D33" s="675">
        <v>632</v>
      </c>
      <c r="E33" s="675">
        <v>632</v>
      </c>
      <c r="F33" s="675">
        <v>632</v>
      </c>
      <c r="G33" s="416"/>
      <c r="H33" s="416"/>
      <c r="I33" s="498"/>
      <c r="J33" s="416"/>
      <c r="K33" s="416"/>
      <c r="L33" s="416"/>
      <c r="M33" s="416"/>
      <c r="N33" s="416"/>
      <c r="O33" s="568"/>
      <c r="P33" s="380" t="s">
        <v>102</v>
      </c>
      <c r="Q33" s="341"/>
      <c r="R33" s="341"/>
      <c r="S33" s="724"/>
      <c r="T33" s="171"/>
      <c r="U33" s="171"/>
      <c r="V33" s="171"/>
      <c r="W33" s="171"/>
    </row>
    <row r="34" spans="1:27" ht="21" customHeight="1" x14ac:dyDescent="0.25">
      <c r="A34" s="693" t="s">
        <v>546</v>
      </c>
      <c r="B34" s="694">
        <v>632</v>
      </c>
      <c r="C34" s="694">
        <v>632</v>
      </c>
      <c r="D34" s="694"/>
      <c r="E34" s="694"/>
      <c r="F34" s="694"/>
      <c r="G34" s="416"/>
      <c r="H34" s="416"/>
      <c r="I34" s="498"/>
      <c r="J34" s="416"/>
      <c r="K34" s="416"/>
      <c r="L34" s="416"/>
      <c r="M34" s="416"/>
      <c r="N34" s="416"/>
      <c r="O34" s="568"/>
      <c r="P34" s="833" t="s">
        <v>47</v>
      </c>
      <c r="Q34" s="343" t="s">
        <v>48</v>
      </c>
      <c r="R34" s="343" t="s">
        <v>49</v>
      </c>
      <c r="S34" s="343" t="s">
        <v>50</v>
      </c>
      <c r="W34" s="171"/>
      <c r="X34" s="171"/>
      <c r="Y34" s="171"/>
      <c r="Z34" s="171"/>
      <c r="AA34" s="171"/>
    </row>
    <row r="35" spans="1:27" ht="18" x14ac:dyDescent="0.25">
      <c r="A35" s="492" t="s">
        <v>547</v>
      </c>
      <c r="B35" s="675">
        <v>633</v>
      </c>
      <c r="C35" s="675">
        <v>633</v>
      </c>
      <c r="D35" s="675">
        <v>633</v>
      </c>
      <c r="E35" s="675"/>
      <c r="F35" s="675"/>
      <c r="G35" s="329"/>
      <c r="H35" s="416"/>
      <c r="I35" s="329"/>
      <c r="J35" s="329"/>
      <c r="K35" s="325"/>
      <c r="L35" s="325"/>
      <c r="M35" s="325"/>
      <c r="N35" s="325"/>
      <c r="O35" s="568"/>
      <c r="P35" s="834" t="s">
        <v>516</v>
      </c>
      <c r="Q35" s="344" t="s">
        <v>144</v>
      </c>
      <c r="R35" s="838" t="s">
        <v>525</v>
      </c>
      <c r="S35" s="900" t="s">
        <v>145</v>
      </c>
      <c r="T35" s="525"/>
      <c r="U35" s="525"/>
      <c r="V35" s="525"/>
      <c r="W35" s="171"/>
      <c r="X35" s="171"/>
      <c r="Y35" s="171"/>
      <c r="Z35" s="171"/>
      <c r="AA35" s="171"/>
    </row>
    <row r="36" spans="1:27" ht="18" x14ac:dyDescent="0.25">
      <c r="A36" s="731" t="s">
        <v>548</v>
      </c>
      <c r="B36" s="675"/>
      <c r="C36" s="675"/>
      <c r="D36" s="675"/>
      <c r="E36" s="675">
        <v>633</v>
      </c>
      <c r="F36" s="675">
        <v>633</v>
      </c>
      <c r="G36" s="416"/>
      <c r="H36" s="416"/>
      <c r="I36" s="416"/>
      <c r="J36" s="416"/>
      <c r="K36" s="581"/>
      <c r="L36" s="581"/>
      <c r="M36" s="581"/>
      <c r="N36" s="581"/>
      <c r="O36" s="568"/>
      <c r="P36" s="834" t="s">
        <v>517</v>
      </c>
      <c r="Q36" s="344" t="s">
        <v>144</v>
      </c>
      <c r="R36" s="838" t="s">
        <v>494</v>
      </c>
      <c r="S36" s="900" t="s">
        <v>145</v>
      </c>
      <c r="T36" s="525"/>
      <c r="U36" s="525"/>
      <c r="V36" s="525"/>
    </row>
    <row r="37" spans="1:27" s="525" customFormat="1" ht="18" x14ac:dyDescent="0.25">
      <c r="A37" s="492"/>
      <c r="B37" s="675"/>
      <c r="C37" s="675"/>
      <c r="D37" s="675"/>
      <c r="E37" s="675"/>
      <c r="F37" s="675"/>
      <c r="G37" s="338"/>
      <c r="H37" s="338"/>
      <c r="I37" s="333"/>
      <c r="J37" s="325"/>
      <c r="K37" s="333"/>
      <c r="L37" s="333"/>
      <c r="M37" s="325"/>
      <c r="N37" s="325"/>
      <c r="O37" s="568"/>
      <c r="P37" s="834" t="s">
        <v>518</v>
      </c>
      <c r="Q37" s="344" t="s">
        <v>144</v>
      </c>
      <c r="R37" s="838" t="s">
        <v>525</v>
      </c>
      <c r="S37" s="900" t="s">
        <v>145</v>
      </c>
    </row>
    <row r="38" spans="1:27" s="525" customFormat="1" ht="15.75" x14ac:dyDescent="0.25">
      <c r="A38" s="757"/>
      <c r="B38" s="758"/>
      <c r="C38" s="523"/>
      <c r="D38" s="523"/>
      <c r="E38" s="523"/>
      <c r="F38" s="438"/>
      <c r="G38" s="438"/>
      <c r="H38" s="438"/>
      <c r="I38" s="438"/>
      <c r="J38" s="438"/>
      <c r="K38" s="523"/>
      <c r="L38" s="523"/>
      <c r="M38" s="523"/>
      <c r="N38" s="523"/>
      <c r="O38" s="568"/>
      <c r="P38" s="834" t="s">
        <v>519</v>
      </c>
      <c r="Q38" s="344" t="s">
        <v>144</v>
      </c>
      <c r="R38" s="838" t="s">
        <v>494</v>
      </c>
      <c r="S38" s="900" t="s">
        <v>145</v>
      </c>
    </row>
    <row r="39" spans="1:27" s="525" customFormat="1" x14ac:dyDescent="0.2">
      <c r="A39" s="759" t="s">
        <v>72</v>
      </c>
      <c r="B39" s="764">
        <f>SUM(B27:B37)</f>
        <v>2719</v>
      </c>
      <c r="C39" s="764">
        <f>SUM(C27:C37)</f>
        <v>2719</v>
      </c>
      <c r="D39" s="764">
        <f>SUM(D27:D37)</f>
        <v>2719</v>
      </c>
      <c r="E39" s="764">
        <f>SUM(E27:E37)</f>
        <v>2719</v>
      </c>
      <c r="F39" s="764">
        <f>SUM(F27:F37)</f>
        <v>2719</v>
      </c>
      <c r="G39" s="523"/>
      <c r="H39" s="523"/>
      <c r="I39" s="523"/>
      <c r="J39" s="438"/>
      <c r="K39" s="523"/>
      <c r="L39" s="523"/>
      <c r="M39" s="523"/>
      <c r="N39" s="523"/>
      <c r="O39" s="568"/>
      <c r="P39" s="834" t="s">
        <v>520</v>
      </c>
      <c r="Q39" s="344" t="s">
        <v>144</v>
      </c>
      <c r="R39" s="838" t="s">
        <v>525</v>
      </c>
      <c r="S39" s="900" t="s">
        <v>145</v>
      </c>
    </row>
    <row r="40" spans="1:27" s="525" customFormat="1" x14ac:dyDescent="0.2">
      <c r="A40" s="760" t="s">
        <v>20</v>
      </c>
      <c r="B40" s="764">
        <f>SUM(A18:A22)</f>
        <v>2719</v>
      </c>
      <c r="C40" s="765"/>
      <c r="D40" s="765"/>
      <c r="E40" s="765"/>
      <c r="F40" s="765"/>
      <c r="G40" s="523"/>
      <c r="H40" s="523"/>
      <c r="I40" s="523"/>
      <c r="J40" s="523"/>
      <c r="K40" s="523"/>
      <c r="L40" s="523"/>
      <c r="M40" s="523"/>
      <c r="N40" s="523"/>
      <c r="O40" s="568"/>
      <c r="P40" s="834" t="s">
        <v>521</v>
      </c>
      <c r="Q40" s="344" t="s">
        <v>144</v>
      </c>
      <c r="R40" s="838" t="s">
        <v>494</v>
      </c>
      <c r="S40" s="900" t="s">
        <v>145</v>
      </c>
      <c r="V40" s="725"/>
    </row>
    <row r="41" spans="1:27" s="525" customFormat="1" ht="15.75" x14ac:dyDescent="0.2">
      <c r="A41" s="760" t="s">
        <v>2</v>
      </c>
      <c r="B41" s="758"/>
      <c r="C41" s="523"/>
      <c r="D41" s="523"/>
      <c r="E41" s="523"/>
      <c r="F41" s="523"/>
      <c r="G41" s="523"/>
      <c r="H41" s="523"/>
      <c r="I41" s="523"/>
      <c r="J41" s="523"/>
      <c r="K41" s="761"/>
      <c r="L41" s="761"/>
      <c r="M41" s="463"/>
      <c r="N41" s="523"/>
      <c r="O41" s="568"/>
      <c r="P41" s="834" t="s">
        <v>522</v>
      </c>
      <c r="Q41" s="344" t="s">
        <v>61</v>
      </c>
      <c r="R41" s="586" t="s">
        <v>89</v>
      </c>
      <c r="S41" s="730" t="s">
        <v>147</v>
      </c>
    </row>
    <row r="42" spans="1:27" s="525" customFormat="1" ht="15.75" x14ac:dyDescent="0.25">
      <c r="A42" s="76"/>
      <c r="B42" s="762"/>
      <c r="C42" s="76"/>
      <c r="D42" s="76"/>
      <c r="E42" s="76"/>
      <c r="F42" s="76"/>
      <c r="G42" s="763"/>
      <c r="H42" s="67"/>
      <c r="I42" s="100"/>
      <c r="J42" s="67"/>
      <c r="K42" s="438"/>
      <c r="L42" s="438"/>
      <c r="M42" s="440"/>
      <c r="N42" s="438"/>
      <c r="O42" s="568"/>
      <c r="P42" s="834" t="s">
        <v>523</v>
      </c>
      <c r="Q42" s="344" t="s">
        <v>61</v>
      </c>
      <c r="R42" s="586" t="s">
        <v>89</v>
      </c>
      <c r="S42" s="730" t="s">
        <v>147</v>
      </c>
    </row>
    <row r="43" spans="1:27" s="525" customFormat="1" ht="15.75" x14ac:dyDescent="0.25">
      <c r="A43" s="144" t="s">
        <v>54</v>
      </c>
      <c r="B43" s="59"/>
      <c r="C43" s="144" t="str">
        <f>B10</f>
        <v>Studienjahrgang   K-EAb/d22</v>
      </c>
      <c r="D43" s="144"/>
      <c r="E43" s="144"/>
      <c r="F43" s="144"/>
      <c r="G43" s="57"/>
      <c r="H43" s="167"/>
      <c r="I43" s="100"/>
      <c r="J43" s="67"/>
      <c r="K43" s="528"/>
      <c r="L43" s="524"/>
      <c r="M43" s="524"/>
      <c r="N43" s="524"/>
      <c r="O43" s="568"/>
      <c r="P43" s="834" t="s">
        <v>524</v>
      </c>
      <c r="Q43" s="344" t="s">
        <v>148</v>
      </c>
      <c r="R43" s="838" t="s">
        <v>525</v>
      </c>
      <c r="S43" s="729" t="s">
        <v>196</v>
      </c>
    </row>
    <row r="44" spans="1:27" s="525" customFormat="1" ht="15.75" thickBot="1" x14ac:dyDescent="0.25">
      <c r="A44" s="526"/>
      <c r="B44" s="527"/>
      <c r="C44" s="527"/>
      <c r="D44" s="527"/>
      <c r="E44" s="527"/>
      <c r="F44" s="527"/>
      <c r="G44" s="527"/>
      <c r="H44" s="527"/>
      <c r="I44" s="527"/>
      <c r="J44" s="527"/>
      <c r="K44" s="529"/>
      <c r="L44" s="529"/>
      <c r="M44" s="529"/>
      <c r="N44" s="529"/>
      <c r="O44" s="568"/>
      <c r="P44" s="834" t="s">
        <v>526</v>
      </c>
      <c r="Q44" s="344" t="s">
        <v>148</v>
      </c>
      <c r="R44" s="838" t="s">
        <v>494</v>
      </c>
      <c r="S44" s="729" t="s">
        <v>196</v>
      </c>
      <c r="T44" s="797"/>
      <c r="U44" s="171"/>
      <c r="V44" s="171"/>
    </row>
    <row r="45" spans="1:27" s="525" customFormat="1" ht="16.5" thickBot="1" x14ac:dyDescent="0.3">
      <c r="A45" s="544" t="s">
        <v>52</v>
      </c>
      <c r="B45" s="544" t="s">
        <v>53</v>
      </c>
      <c r="C45" s="150" t="s">
        <v>56</v>
      </c>
      <c r="D45" s="704"/>
      <c r="E45" s="704"/>
      <c r="F45" s="704"/>
      <c r="G45" s="704"/>
      <c r="H45" s="704"/>
      <c r="I45" s="573"/>
      <c r="J45" s="574"/>
      <c r="K45" s="529"/>
      <c r="L45" s="529"/>
      <c r="M45" s="529"/>
      <c r="N45" s="529"/>
      <c r="O45" s="568"/>
      <c r="P45" s="834" t="s">
        <v>527</v>
      </c>
      <c r="Q45" s="344" t="s">
        <v>148</v>
      </c>
      <c r="R45" s="838" t="s">
        <v>525</v>
      </c>
      <c r="S45" s="729" t="s">
        <v>196</v>
      </c>
      <c r="T45" s="797"/>
      <c r="U45" s="342"/>
      <c r="V45" s="342"/>
    </row>
    <row r="46" spans="1:27" s="171" customFormat="1" ht="16.5" thickBot="1" x14ac:dyDescent="0.3">
      <c r="A46" s="794" t="s">
        <v>288</v>
      </c>
      <c r="B46" s="796">
        <v>1</v>
      </c>
      <c r="C46" s="661"/>
      <c r="D46" s="571"/>
      <c r="E46" s="571"/>
      <c r="F46" s="571"/>
      <c r="G46" s="571"/>
      <c r="H46" s="571"/>
      <c r="I46" s="577"/>
      <c r="J46" s="578"/>
      <c r="K46" s="529"/>
      <c r="L46" s="529"/>
      <c r="M46" s="529"/>
      <c r="N46" s="529"/>
      <c r="O46" s="568"/>
      <c r="P46" s="834" t="s">
        <v>528</v>
      </c>
      <c r="Q46" s="344" t="s">
        <v>148</v>
      </c>
      <c r="R46" s="838" t="s">
        <v>494</v>
      </c>
      <c r="S46" s="729" t="s">
        <v>196</v>
      </c>
      <c r="T46" s="797"/>
      <c r="U46" s="342"/>
      <c r="V46" s="342"/>
    </row>
    <row r="47" spans="1:27" s="171" customFormat="1" ht="16.5" thickBot="1" x14ac:dyDescent="0.3">
      <c r="A47" s="794" t="s">
        <v>289</v>
      </c>
      <c r="B47" s="796">
        <v>1</v>
      </c>
      <c r="C47" s="661"/>
      <c r="D47" s="571"/>
      <c r="E47" s="571"/>
      <c r="F47" s="571"/>
      <c r="G47" s="571"/>
      <c r="H47" s="571"/>
      <c r="I47" s="577"/>
      <c r="J47" s="578"/>
      <c r="K47" s="529"/>
      <c r="L47" s="529"/>
      <c r="M47" s="529"/>
      <c r="N47" s="529"/>
      <c r="O47" s="568"/>
      <c r="P47" s="834" t="s">
        <v>529</v>
      </c>
      <c r="Q47" s="344" t="s">
        <v>148</v>
      </c>
      <c r="R47" s="838" t="s">
        <v>525</v>
      </c>
      <c r="S47" s="729" t="s">
        <v>197</v>
      </c>
      <c r="T47" s="797"/>
      <c r="U47" s="342"/>
      <c r="V47" s="342"/>
      <c r="W47" s="342"/>
    </row>
    <row r="48" spans="1:27" s="171" customFormat="1" ht="16.5" thickBot="1" x14ac:dyDescent="0.3">
      <c r="A48" s="794" t="s">
        <v>290</v>
      </c>
      <c r="B48" s="796">
        <v>1</v>
      </c>
      <c r="C48" s="661"/>
      <c r="D48" s="571"/>
      <c r="E48" s="571"/>
      <c r="F48" s="571"/>
      <c r="G48" s="571"/>
      <c r="H48" s="571"/>
      <c r="I48" s="577"/>
      <c r="J48" s="578"/>
      <c r="K48" s="33"/>
      <c r="L48" s="33"/>
      <c r="M48" s="33"/>
      <c r="N48" s="33"/>
      <c r="O48" s="568"/>
      <c r="P48" s="834" t="s">
        <v>530</v>
      </c>
      <c r="Q48" s="344" t="s">
        <v>148</v>
      </c>
      <c r="R48" s="838" t="s">
        <v>494</v>
      </c>
      <c r="S48" s="729" t="s">
        <v>197</v>
      </c>
      <c r="T48" s="797"/>
      <c r="U48" s="342"/>
      <c r="V48" s="342"/>
      <c r="W48" s="342"/>
    </row>
    <row r="49" spans="1:23" s="171" customFormat="1" ht="16.5" thickBot="1" x14ac:dyDescent="0.3">
      <c r="A49" s="794" t="s">
        <v>291</v>
      </c>
      <c r="B49" s="796">
        <v>1</v>
      </c>
      <c r="C49" s="661"/>
      <c r="D49" s="571"/>
      <c r="E49" s="571"/>
      <c r="F49" s="571"/>
      <c r="G49" s="571"/>
      <c r="H49" s="571"/>
      <c r="I49" s="577"/>
      <c r="J49" s="578"/>
      <c r="K49" s="33"/>
      <c r="L49" s="33"/>
      <c r="M49" s="33"/>
      <c r="N49" s="33"/>
      <c r="O49" s="568"/>
      <c r="P49" s="834" t="s">
        <v>531</v>
      </c>
      <c r="Q49" s="344" t="s">
        <v>148</v>
      </c>
      <c r="R49" s="838" t="s">
        <v>525</v>
      </c>
      <c r="S49" s="729" t="s">
        <v>197</v>
      </c>
      <c r="W49" s="342"/>
    </row>
    <row r="50" spans="1:23" s="171" customFormat="1" ht="16.5" thickBot="1" x14ac:dyDescent="0.3">
      <c r="A50" s="794" t="s">
        <v>303</v>
      </c>
      <c r="B50" s="796">
        <v>1</v>
      </c>
      <c r="C50" s="661"/>
      <c r="D50" s="571"/>
      <c r="E50" s="571"/>
      <c r="F50" s="571"/>
      <c r="G50" s="571"/>
      <c r="H50" s="571"/>
      <c r="I50" s="577"/>
      <c r="J50" s="578"/>
      <c r="K50" s="33"/>
      <c r="L50" s="33"/>
      <c r="M50" s="33"/>
      <c r="N50" s="33"/>
      <c r="O50" s="568"/>
      <c r="P50" s="834" t="s">
        <v>532</v>
      </c>
      <c r="Q50" s="344" t="s">
        <v>148</v>
      </c>
      <c r="R50" s="838" t="s">
        <v>494</v>
      </c>
      <c r="S50" s="729" t="s">
        <v>197</v>
      </c>
      <c r="W50" s="342"/>
    </row>
    <row r="51" spans="1:23" s="171" customFormat="1" ht="16.5" thickBot="1" x14ac:dyDescent="0.3">
      <c r="A51" s="794" t="s">
        <v>292</v>
      </c>
      <c r="B51" s="796">
        <v>2</v>
      </c>
      <c r="C51" s="661"/>
      <c r="D51" s="571"/>
      <c r="E51" s="571"/>
      <c r="F51" s="571"/>
      <c r="G51" s="571"/>
      <c r="H51" s="571"/>
      <c r="I51" s="577"/>
      <c r="J51" s="578"/>
      <c r="K51" s="33"/>
      <c r="L51" s="33"/>
      <c r="M51" s="33"/>
      <c r="N51" s="33"/>
      <c r="O51" s="568"/>
      <c r="P51" s="834" t="s">
        <v>533</v>
      </c>
      <c r="Q51" s="344" t="s">
        <v>148</v>
      </c>
      <c r="R51" s="838" t="s">
        <v>525</v>
      </c>
      <c r="S51" s="729" t="s">
        <v>197</v>
      </c>
    </row>
    <row r="52" spans="1:23" s="171" customFormat="1" ht="16.5" thickBot="1" x14ac:dyDescent="0.3">
      <c r="A52" s="794" t="s">
        <v>293</v>
      </c>
      <c r="B52" s="796">
        <v>2</v>
      </c>
      <c r="C52" s="661"/>
      <c r="D52" s="571"/>
      <c r="E52" s="571"/>
      <c r="F52" s="571"/>
      <c r="G52" s="571"/>
      <c r="H52" s="571"/>
      <c r="I52" s="573"/>
      <c r="J52" s="574"/>
      <c r="K52" s="33"/>
      <c r="L52" s="33"/>
      <c r="M52" s="33"/>
      <c r="N52" s="33"/>
      <c r="O52" s="568"/>
      <c r="P52" s="381"/>
      <c r="Q52" s="342"/>
      <c r="R52" s="342"/>
      <c r="S52" s="342"/>
    </row>
    <row r="53" spans="1:23" s="171" customFormat="1" ht="16.5" thickBot="1" x14ac:dyDescent="0.3">
      <c r="A53" s="795" t="s">
        <v>294</v>
      </c>
      <c r="B53" s="796">
        <v>2</v>
      </c>
      <c r="C53" s="661"/>
      <c r="D53" s="571"/>
      <c r="E53" s="571"/>
      <c r="F53" s="571"/>
      <c r="G53" s="571"/>
      <c r="H53" s="571"/>
      <c r="I53" s="571"/>
      <c r="J53" s="572"/>
      <c r="K53" s="568"/>
      <c r="L53" s="568"/>
      <c r="M53" s="568"/>
      <c r="N53" s="568"/>
      <c r="O53" s="568"/>
      <c r="P53" s="381"/>
      <c r="Q53" s="416"/>
      <c r="R53" s="416"/>
      <c r="S53" s="416"/>
    </row>
    <row r="54" spans="1:23" s="171" customFormat="1" ht="16.5" thickBot="1" x14ac:dyDescent="0.3">
      <c r="A54" s="794" t="s">
        <v>295</v>
      </c>
      <c r="B54" s="796">
        <v>2</v>
      </c>
      <c r="C54" s="661"/>
      <c r="D54" s="571"/>
      <c r="E54" s="571"/>
      <c r="F54" s="571"/>
      <c r="G54" s="571"/>
      <c r="H54" s="571"/>
      <c r="I54" s="573"/>
      <c r="J54" s="574"/>
      <c r="K54" s="568"/>
      <c r="L54" s="568"/>
      <c r="M54" s="568"/>
      <c r="N54" s="568"/>
      <c r="O54" s="568"/>
      <c r="P54" s="381" t="s">
        <v>72</v>
      </c>
      <c r="Q54" s="416"/>
      <c r="R54" s="416"/>
      <c r="S54" s="416"/>
      <c r="T54" s="29"/>
      <c r="U54" s="29"/>
      <c r="V54" s="29"/>
    </row>
    <row r="55" spans="1:23" s="171" customFormat="1" ht="16.5" thickBot="1" x14ac:dyDescent="0.3">
      <c r="A55" s="794" t="s">
        <v>296</v>
      </c>
      <c r="B55" s="796">
        <v>3</v>
      </c>
      <c r="C55" s="661"/>
      <c r="D55" s="571"/>
      <c r="E55" s="571"/>
      <c r="F55" s="571"/>
      <c r="G55" s="571"/>
      <c r="H55" s="571"/>
      <c r="I55" s="573"/>
      <c r="J55" s="574"/>
      <c r="K55" s="172"/>
      <c r="L55" s="172"/>
      <c r="M55" s="172"/>
      <c r="N55" s="172"/>
      <c r="O55" s="568"/>
      <c r="P55" s="836" t="s">
        <v>20</v>
      </c>
      <c r="Q55" s="416"/>
      <c r="R55" s="416"/>
      <c r="S55" s="416"/>
      <c r="T55" s="29"/>
      <c r="U55" s="29"/>
      <c r="V55" s="29"/>
    </row>
    <row r="56" spans="1:23" ht="16.5" thickBot="1" x14ac:dyDescent="0.3">
      <c r="A56" s="794" t="s">
        <v>297</v>
      </c>
      <c r="B56" s="796">
        <v>3</v>
      </c>
      <c r="C56" s="661"/>
      <c r="D56" s="571"/>
      <c r="E56" s="571"/>
      <c r="F56" s="571"/>
      <c r="G56" s="571"/>
      <c r="H56" s="571"/>
      <c r="I56" s="573"/>
      <c r="J56" s="574"/>
      <c r="K56" s="568"/>
      <c r="L56" s="568"/>
      <c r="M56" s="568"/>
      <c r="N56" s="568"/>
      <c r="O56" s="568"/>
      <c r="P56" s="837" t="s">
        <v>2</v>
      </c>
      <c r="Q56" s="416"/>
      <c r="R56" s="416"/>
      <c r="S56" s="416"/>
    </row>
    <row r="57" spans="1:23" ht="16.5" thickBot="1" x14ac:dyDescent="0.3">
      <c r="A57" s="794" t="s">
        <v>298</v>
      </c>
      <c r="B57" s="796">
        <v>3</v>
      </c>
      <c r="C57" s="661"/>
      <c r="D57" s="571"/>
      <c r="E57" s="571"/>
      <c r="F57" s="571"/>
      <c r="G57" s="571"/>
      <c r="H57" s="571"/>
      <c r="I57" s="573"/>
      <c r="J57" s="574"/>
      <c r="K57" s="568"/>
      <c r="L57" s="568"/>
      <c r="M57" s="568"/>
      <c r="N57" s="568"/>
      <c r="O57" s="568"/>
      <c r="P57" s="381"/>
      <c r="Q57" s="416"/>
      <c r="R57" s="416"/>
      <c r="S57" s="416"/>
    </row>
    <row r="58" spans="1:23" ht="16.5" thickBot="1" x14ac:dyDescent="0.3">
      <c r="A58" s="794" t="s">
        <v>299</v>
      </c>
      <c r="B58" s="796">
        <v>3</v>
      </c>
      <c r="C58" s="661"/>
      <c r="D58" s="571"/>
      <c r="E58" s="571"/>
      <c r="F58" s="571"/>
      <c r="G58" s="571"/>
      <c r="H58" s="571"/>
      <c r="I58" s="573"/>
      <c r="J58" s="574"/>
      <c r="K58" s="568"/>
      <c r="L58" s="568"/>
      <c r="M58" s="568"/>
      <c r="N58" s="568"/>
      <c r="O58" s="568"/>
      <c r="P58" s="836"/>
      <c r="Q58" s="416"/>
      <c r="R58" s="416"/>
      <c r="S58" s="416"/>
    </row>
    <row r="59" spans="1:23" ht="16.5" thickBot="1" x14ac:dyDescent="0.3">
      <c r="A59" s="794" t="s">
        <v>300</v>
      </c>
      <c r="B59" s="796">
        <v>4</v>
      </c>
      <c r="C59" s="661"/>
      <c r="D59" s="571"/>
      <c r="E59" s="571"/>
      <c r="F59" s="571"/>
      <c r="G59" s="571"/>
      <c r="H59" s="571"/>
      <c r="I59" s="573"/>
      <c r="J59" s="574"/>
      <c r="K59" s="568"/>
      <c r="L59" s="568"/>
      <c r="M59" s="568"/>
      <c r="N59" s="568"/>
      <c r="O59" s="568"/>
      <c r="P59" s="837"/>
      <c r="Q59" s="342"/>
      <c r="R59" s="342"/>
      <c r="S59" s="342"/>
    </row>
    <row r="60" spans="1:23" ht="16.5" thickBot="1" x14ac:dyDescent="0.3">
      <c r="A60" s="794" t="s">
        <v>301</v>
      </c>
      <c r="B60" s="796">
        <v>4</v>
      </c>
      <c r="C60" s="661"/>
      <c r="D60" s="571"/>
      <c r="E60" s="571"/>
      <c r="F60" s="571"/>
      <c r="G60" s="571"/>
      <c r="H60" s="571"/>
      <c r="I60" s="573"/>
      <c r="J60" s="574"/>
      <c r="K60" s="172"/>
      <c r="L60" s="172"/>
      <c r="M60" s="172"/>
      <c r="N60" s="172"/>
      <c r="O60" s="568"/>
      <c r="P60" s="837"/>
      <c r="Q60" s="341"/>
      <c r="R60" s="341"/>
      <c r="S60" s="341"/>
    </row>
    <row r="61" spans="1:23" ht="16.5" thickBot="1" x14ac:dyDescent="0.3">
      <c r="A61" s="794" t="s">
        <v>304</v>
      </c>
      <c r="B61" s="796">
        <v>4</v>
      </c>
      <c r="C61" s="661"/>
      <c r="D61" s="571"/>
      <c r="E61" s="571"/>
      <c r="F61" s="571"/>
      <c r="G61" s="571"/>
      <c r="H61" s="571"/>
      <c r="I61" s="571"/>
      <c r="J61" s="572"/>
      <c r="K61" s="172"/>
      <c r="L61" s="172"/>
      <c r="M61" s="172"/>
      <c r="N61" s="172"/>
      <c r="O61" s="568"/>
      <c r="P61" s="837"/>
      <c r="Q61" s="341"/>
      <c r="R61" s="341"/>
      <c r="S61" s="341"/>
      <c r="T61" s="567"/>
      <c r="U61" s="567"/>
      <c r="V61" s="567"/>
    </row>
    <row r="62" spans="1:23" ht="16.5" thickBot="1" x14ac:dyDescent="0.3">
      <c r="A62" s="794" t="s">
        <v>305</v>
      </c>
      <c r="B62" s="796">
        <v>4</v>
      </c>
      <c r="C62" s="661"/>
      <c r="D62" s="571"/>
      <c r="E62" s="571"/>
      <c r="F62" s="571"/>
      <c r="G62" s="571"/>
      <c r="H62" s="571"/>
      <c r="I62" s="571"/>
      <c r="J62" s="572"/>
      <c r="K62" s="172"/>
      <c r="L62" s="172"/>
      <c r="M62" s="172"/>
      <c r="N62" s="172"/>
      <c r="O62" s="568"/>
      <c r="P62" s="837"/>
      <c r="Q62" s="341"/>
      <c r="R62" s="341"/>
      <c r="S62" s="341"/>
      <c r="T62" s="567"/>
      <c r="U62" s="567"/>
      <c r="V62" s="567"/>
    </row>
    <row r="63" spans="1:23" s="567" customFormat="1" ht="16.5" thickBot="1" x14ac:dyDescent="0.3">
      <c r="A63" s="794" t="s">
        <v>302</v>
      </c>
      <c r="B63" s="796">
        <v>5</v>
      </c>
      <c r="C63" s="661"/>
      <c r="D63" s="571"/>
      <c r="E63" s="571"/>
      <c r="F63" s="571"/>
      <c r="G63" s="571"/>
      <c r="H63" s="571"/>
      <c r="I63" s="571"/>
      <c r="J63" s="572"/>
      <c r="K63" s="172"/>
      <c r="L63" s="172"/>
      <c r="M63" s="172"/>
      <c r="N63" s="172"/>
      <c r="O63" s="568"/>
      <c r="P63" s="837"/>
      <c r="Q63" s="341"/>
      <c r="R63" s="341"/>
      <c r="S63" s="341"/>
      <c r="T63" s="29"/>
      <c r="U63" s="29"/>
      <c r="V63" s="29"/>
    </row>
    <row r="64" spans="1:23" s="567" customFormat="1" ht="16.5" thickBot="1" x14ac:dyDescent="0.3">
      <c r="A64" s="794" t="s">
        <v>306</v>
      </c>
      <c r="B64" s="796">
        <v>5</v>
      </c>
      <c r="C64" s="661"/>
      <c r="D64" s="571"/>
      <c r="E64" s="571"/>
      <c r="F64" s="571"/>
      <c r="G64" s="571"/>
      <c r="H64" s="571"/>
      <c r="I64" s="571"/>
      <c r="J64" s="572"/>
      <c r="K64" s="33"/>
      <c r="L64" s="33"/>
      <c r="M64" s="33"/>
      <c r="N64" s="33"/>
      <c r="O64" s="33"/>
      <c r="P64" s="837"/>
      <c r="Q64" s="581"/>
      <c r="R64" s="581"/>
      <c r="S64" s="581"/>
      <c r="T64" s="29"/>
      <c r="U64" s="29"/>
      <c r="V64" s="29"/>
    </row>
    <row r="65" spans="1:19" ht="16.5" thickBot="1" x14ac:dyDescent="0.3">
      <c r="A65" s="794" t="s">
        <v>307</v>
      </c>
      <c r="B65" s="796">
        <v>5</v>
      </c>
      <c r="C65" s="661"/>
      <c r="D65" s="571"/>
      <c r="E65" s="571"/>
      <c r="F65" s="571"/>
      <c r="G65" s="571"/>
      <c r="H65" s="571"/>
      <c r="I65" s="571"/>
      <c r="J65" s="572"/>
      <c r="P65" s="837"/>
      <c r="Q65" s="581"/>
      <c r="R65" s="581"/>
      <c r="S65" s="581"/>
    </row>
    <row r="66" spans="1:19" ht="16.5" thickBot="1" x14ac:dyDescent="0.3">
      <c r="A66" s="794" t="s">
        <v>308</v>
      </c>
      <c r="B66" s="796">
        <v>5</v>
      </c>
      <c r="C66" s="661"/>
      <c r="D66" s="571"/>
      <c r="E66" s="571"/>
      <c r="F66" s="571"/>
      <c r="G66" s="571"/>
      <c r="H66" s="571"/>
      <c r="I66" s="571"/>
      <c r="J66" s="572"/>
      <c r="P66" s="837"/>
      <c r="Q66" s="341"/>
      <c r="R66" s="341"/>
      <c r="S66" s="341"/>
    </row>
    <row r="67" spans="1:19" ht="16.5" thickBot="1" x14ac:dyDescent="0.3">
      <c r="A67" s="794" t="s">
        <v>352</v>
      </c>
      <c r="B67" s="796">
        <v>5</v>
      </c>
      <c r="C67" s="661"/>
      <c r="D67" s="571"/>
      <c r="E67" s="571"/>
      <c r="F67" s="571"/>
      <c r="G67" s="571"/>
      <c r="H67" s="571"/>
      <c r="I67" s="571"/>
      <c r="J67" s="572"/>
      <c r="P67" s="836"/>
      <c r="Q67" s="341"/>
      <c r="R67" s="341"/>
      <c r="S67" s="341"/>
    </row>
    <row r="68" spans="1:19" ht="15.75" x14ac:dyDescent="0.25">
      <c r="A68" s="173"/>
      <c r="B68" s="152"/>
      <c r="C68" s="712"/>
      <c r="D68" s="568"/>
      <c r="E68" s="568"/>
      <c r="F68" s="568"/>
      <c r="G68" s="568"/>
      <c r="H68" s="568"/>
      <c r="I68" s="568"/>
      <c r="J68" s="568"/>
      <c r="K68" s="567"/>
      <c r="L68" s="567"/>
      <c r="M68" s="567"/>
      <c r="N68" s="567"/>
      <c r="O68" s="567"/>
      <c r="P68" s="836"/>
      <c r="Q68" s="342"/>
      <c r="R68" s="342"/>
      <c r="S68" s="342"/>
    </row>
    <row r="69" spans="1:19" ht="15.75" x14ac:dyDescent="0.25">
      <c r="A69" s="567" t="s">
        <v>57</v>
      </c>
      <c r="C69" s="567"/>
      <c r="D69" s="705"/>
      <c r="E69" s="567"/>
      <c r="F69" s="567"/>
      <c r="G69" s="567"/>
      <c r="H69" s="568"/>
      <c r="I69" s="568"/>
      <c r="J69" s="568"/>
      <c r="K69" s="567"/>
      <c r="L69" s="567"/>
      <c r="M69" s="567"/>
      <c r="N69" s="567"/>
      <c r="O69" s="567"/>
      <c r="P69" s="836"/>
      <c r="Q69" s="342"/>
      <c r="R69" s="171"/>
      <c r="S69" s="171"/>
    </row>
    <row r="70" spans="1:19" x14ac:dyDescent="0.2">
      <c r="A70" s="567" t="s">
        <v>233</v>
      </c>
      <c r="C70" s="567"/>
      <c r="D70" s="567"/>
      <c r="E70" s="567"/>
      <c r="F70" s="567"/>
      <c r="G70" s="567"/>
      <c r="H70" s="567"/>
      <c r="I70" s="662"/>
      <c r="J70" s="662"/>
      <c r="P70" s="837"/>
      <c r="Q70" s="342"/>
      <c r="R70" s="171"/>
      <c r="S70" s="171"/>
    </row>
    <row r="71" spans="1:19" ht="15.75" x14ac:dyDescent="0.25">
      <c r="A71" s="567"/>
      <c r="C71" s="567"/>
      <c r="D71" s="656"/>
      <c r="E71" s="567"/>
      <c r="F71" s="567"/>
      <c r="G71" s="567"/>
      <c r="H71" s="567"/>
      <c r="I71" s="567"/>
      <c r="J71" s="567"/>
      <c r="P71" s="836"/>
      <c r="Q71" s="341"/>
      <c r="R71" s="171"/>
      <c r="S71" s="171"/>
    </row>
    <row r="72" spans="1:19" ht="15.75" x14ac:dyDescent="0.25">
      <c r="A72" s="69" t="s">
        <v>58</v>
      </c>
      <c r="B72" s="960">
        <f>Termine!H1</f>
        <v>45352</v>
      </c>
      <c r="C72" s="952"/>
      <c r="D72" s="952"/>
      <c r="E72" s="567"/>
      <c r="F72" s="567"/>
      <c r="G72" s="567"/>
      <c r="H72" s="567"/>
      <c r="I72" s="567"/>
      <c r="J72" s="567"/>
      <c r="P72" s="836"/>
      <c r="Q72" s="342"/>
      <c r="R72" s="171"/>
      <c r="S72" s="171"/>
    </row>
    <row r="73" spans="1:19" x14ac:dyDescent="0.2">
      <c r="A73" s="567"/>
      <c r="C73" s="567"/>
      <c r="D73" s="567"/>
      <c r="E73" s="567"/>
      <c r="F73" s="567"/>
      <c r="G73" s="567"/>
      <c r="H73" s="567"/>
      <c r="I73" s="567"/>
      <c r="J73" s="567"/>
      <c r="P73" s="554"/>
      <c r="Q73" s="342"/>
      <c r="R73" s="171"/>
      <c r="S73" s="171"/>
    </row>
    <row r="74" spans="1:19" x14ac:dyDescent="0.2">
      <c r="A74" s="567"/>
      <c r="C74" s="567"/>
      <c r="D74" s="567"/>
      <c r="E74" s="567"/>
      <c r="F74" s="567"/>
      <c r="G74" s="567"/>
      <c r="H74" s="567"/>
      <c r="I74" s="567"/>
      <c r="J74" s="567"/>
      <c r="P74" s="171"/>
      <c r="Q74" s="171"/>
      <c r="R74" s="171"/>
      <c r="S74" s="171"/>
    </row>
    <row r="75" spans="1:19" x14ac:dyDescent="0.2">
      <c r="A75" s="567"/>
      <c r="C75" s="567"/>
      <c r="D75" s="567"/>
      <c r="E75" s="567"/>
      <c r="F75" s="567"/>
      <c r="G75" s="567"/>
      <c r="H75" s="567"/>
      <c r="I75" s="567"/>
      <c r="J75" s="567"/>
      <c r="P75" s="171"/>
      <c r="Q75" s="171"/>
      <c r="R75" s="171"/>
      <c r="S75" s="171"/>
    </row>
    <row r="76" spans="1:19" x14ac:dyDescent="0.2">
      <c r="A76" s="567"/>
      <c r="C76" s="567"/>
      <c r="D76" s="567"/>
      <c r="E76" s="567"/>
      <c r="F76" s="567"/>
      <c r="G76" s="567"/>
      <c r="H76" s="567"/>
      <c r="I76" s="567"/>
      <c r="J76" s="567"/>
      <c r="P76" s="171"/>
      <c r="Q76" s="171"/>
      <c r="R76" s="171"/>
      <c r="S76" s="171"/>
    </row>
    <row r="77" spans="1:19" x14ac:dyDescent="0.2">
      <c r="A77" s="567"/>
      <c r="C77" s="567"/>
      <c r="D77" s="567"/>
      <c r="E77" s="567"/>
      <c r="F77" s="567"/>
      <c r="G77" s="567"/>
      <c r="H77" s="567"/>
      <c r="I77" s="567"/>
      <c r="J77" s="567"/>
      <c r="P77" s="342"/>
      <c r="Q77" s="171"/>
      <c r="R77" s="171"/>
      <c r="S77" s="171"/>
    </row>
    <row r="78" spans="1:19" x14ac:dyDescent="0.2">
      <c r="A78" s="567"/>
      <c r="C78" s="567"/>
      <c r="D78" s="567"/>
      <c r="E78" s="567"/>
      <c r="F78" s="567"/>
      <c r="G78" s="567"/>
      <c r="H78" s="567"/>
      <c r="I78" s="567"/>
      <c r="J78" s="567"/>
      <c r="P78" s="171"/>
      <c r="Q78" s="342"/>
      <c r="R78" s="171"/>
      <c r="S78" s="171"/>
    </row>
    <row r="79" spans="1:19" x14ac:dyDescent="0.2">
      <c r="P79" s="171"/>
      <c r="Q79" s="171"/>
      <c r="R79" s="171"/>
      <c r="S79" s="171"/>
    </row>
    <row r="80" spans="1:19" x14ac:dyDescent="0.2">
      <c r="P80" s="171"/>
      <c r="Q80" s="171"/>
      <c r="R80" s="171"/>
      <c r="S80" s="171"/>
    </row>
    <row r="81" spans="16:19" x14ac:dyDescent="0.2">
      <c r="P81" s="171"/>
      <c r="Q81" s="171"/>
      <c r="R81" s="171"/>
      <c r="S81" s="171"/>
    </row>
    <row r="82" spans="16:19" x14ac:dyDescent="0.2">
      <c r="P82" s="171"/>
      <c r="Q82" s="171"/>
      <c r="R82" s="171"/>
      <c r="S82" s="171"/>
    </row>
    <row r="83" spans="16:19" x14ac:dyDescent="0.2">
      <c r="P83" s="171"/>
      <c r="Q83" s="171"/>
      <c r="R83" s="171"/>
      <c r="S83" s="171"/>
    </row>
    <row r="84" spans="16:19" x14ac:dyDescent="0.2">
      <c r="P84" s="171"/>
      <c r="Q84" s="171"/>
      <c r="R84" s="171"/>
      <c r="S84" s="171"/>
    </row>
    <row r="85" spans="16:19" x14ac:dyDescent="0.2">
      <c r="P85" s="171"/>
      <c r="Q85" s="171"/>
      <c r="R85" s="171"/>
      <c r="S85" s="171"/>
    </row>
    <row r="86" spans="16:19" x14ac:dyDescent="0.2">
      <c r="P86" s="171"/>
      <c r="Q86" s="171"/>
      <c r="R86" s="171"/>
      <c r="S86" s="171"/>
    </row>
    <row r="87" spans="16:19" x14ac:dyDescent="0.2">
      <c r="P87" s="171"/>
      <c r="Q87" s="171"/>
      <c r="R87" s="171"/>
      <c r="S87" s="171"/>
    </row>
    <row r="88" spans="16:19" x14ac:dyDescent="0.2">
      <c r="P88" s="171"/>
      <c r="Q88" s="171"/>
      <c r="R88" s="171"/>
      <c r="S88" s="171"/>
    </row>
    <row r="89" spans="16:19" x14ac:dyDescent="0.2">
      <c r="P89" s="171"/>
      <c r="Q89" s="171"/>
      <c r="R89" s="171"/>
      <c r="S89" s="171"/>
    </row>
    <row r="90" spans="16:19" x14ac:dyDescent="0.2">
      <c r="P90" s="171"/>
      <c r="Q90" s="171"/>
      <c r="R90" s="171"/>
      <c r="S90" s="171"/>
    </row>
    <row r="91" spans="16:19" x14ac:dyDescent="0.2">
      <c r="Q91" s="171"/>
      <c r="R91" s="171"/>
      <c r="S91" s="171"/>
    </row>
  </sheetData>
  <sortState ref="A50:B67">
    <sortCondition ref="B50:B67"/>
    <sortCondition ref="A50:A67"/>
  </sortState>
  <mergeCells count="1">
    <mergeCell ref="B72:D72"/>
  </mergeCells>
  <pageMargins left="0.78740157499999996" right="0.78740157499999996" top="0.984251969" bottom="0.984251969" header="0.4921259845" footer="0.4921259845"/>
  <pageSetup paperSize="9" scale="6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I93"/>
  <sheetViews>
    <sheetView zoomScaleNormal="100" workbookViewId="0">
      <selection activeCell="I31" sqref="I31"/>
    </sheetView>
  </sheetViews>
  <sheetFormatPr baseColWidth="10" defaultColWidth="11" defaultRowHeight="15" x14ac:dyDescent="0.2"/>
  <cols>
    <col min="1" max="1" width="22" style="29" customWidth="1"/>
    <col min="2" max="2" width="6" style="32" customWidth="1"/>
    <col min="3" max="10" width="6" style="29" customWidth="1"/>
    <col min="11" max="12" width="5.375" style="29" customWidth="1"/>
    <col min="13" max="13" width="4.625" style="29" customWidth="1"/>
    <col min="14" max="14" width="11" style="29"/>
    <col min="15" max="15" width="8.125" style="29" customWidth="1"/>
    <col min="16" max="16" width="19.125" style="29" customWidth="1"/>
    <col min="17" max="17" width="8.25" style="29" customWidth="1"/>
    <col min="18" max="18" width="9.125" style="29" customWidth="1"/>
    <col min="19" max="19" width="70.125" style="29" customWidth="1"/>
    <col min="20" max="22" width="4.625" style="29" customWidth="1"/>
    <col min="23" max="23" width="8.125" style="29" customWidth="1"/>
    <col min="24" max="24" width="5" style="29" customWidth="1"/>
    <col min="25" max="26" width="4.625" style="29" customWidth="1"/>
    <col min="27" max="16384" width="11" style="29"/>
  </cols>
  <sheetData>
    <row r="1" spans="1:23" x14ac:dyDescent="0.2">
      <c r="A1" s="37" t="s">
        <v>22</v>
      </c>
      <c r="B1" s="38"/>
      <c r="M1" s="39" t="s">
        <v>1</v>
      </c>
      <c r="N1" s="94">
        <v>45352</v>
      </c>
      <c r="P1" s="840" t="s">
        <v>46</v>
      </c>
      <c r="Q1" s="367"/>
      <c r="R1" s="364"/>
      <c r="S1" s="379">
        <f>'KEA22'!S1</f>
        <v>45352</v>
      </c>
    </row>
    <row r="2" spans="1:23" x14ac:dyDescent="0.2">
      <c r="A2" s="30" t="s">
        <v>59</v>
      </c>
      <c r="B2" s="38"/>
      <c r="M2" s="39"/>
      <c r="N2" s="66"/>
      <c r="P2" s="841" t="s">
        <v>59</v>
      </c>
      <c r="Q2" s="367"/>
      <c r="R2" s="364"/>
      <c r="S2" s="368"/>
    </row>
    <row r="3" spans="1:23" x14ac:dyDescent="0.2">
      <c r="A3" s="567" t="s">
        <v>202</v>
      </c>
      <c r="J3" s="40" t="s">
        <v>0</v>
      </c>
      <c r="P3" s="841" t="s">
        <v>63</v>
      </c>
      <c r="Q3" s="369"/>
      <c r="R3" s="364"/>
      <c r="S3" s="364"/>
    </row>
    <row r="4" spans="1:23" x14ac:dyDescent="0.2">
      <c r="A4" s="29" t="s">
        <v>2</v>
      </c>
      <c r="P4" s="841" t="s">
        <v>2</v>
      </c>
      <c r="Q4" s="369"/>
      <c r="R4" s="364"/>
      <c r="S4" s="364"/>
    </row>
    <row r="5" spans="1:23" x14ac:dyDescent="0.2">
      <c r="P5" s="841"/>
      <c r="Q5" s="369"/>
      <c r="R5" s="364"/>
      <c r="S5" s="364"/>
    </row>
    <row r="6" spans="1:23" ht="15.75" x14ac:dyDescent="0.2">
      <c r="G6" s="29" t="s">
        <v>0</v>
      </c>
      <c r="P6" s="842"/>
      <c r="Q6" s="962" t="s">
        <v>141</v>
      </c>
      <c r="R6" s="963"/>
      <c r="S6" s="963"/>
    </row>
    <row r="7" spans="1:23" ht="35.25" x14ac:dyDescent="0.5">
      <c r="A7" s="41" t="s">
        <v>23</v>
      </c>
      <c r="L7" s="710"/>
      <c r="P7" s="843" t="s">
        <v>142</v>
      </c>
      <c r="Q7" s="372" t="str">
        <f>B10</f>
        <v>Studienjahrgang   K-ESb/d22</v>
      </c>
      <c r="R7" s="372"/>
      <c r="S7" s="372"/>
    </row>
    <row r="8" spans="1:23" s="52" customFormat="1" ht="26.25" customHeight="1" x14ac:dyDescent="0.4">
      <c r="A8" s="50"/>
      <c r="B8" s="51"/>
      <c r="P8" s="843" t="str">
        <f>A9</f>
        <v>Sommersemester 2024</v>
      </c>
      <c r="Q8" s="373"/>
      <c r="R8" s="373"/>
      <c r="S8" s="377" t="str">
        <f>'KEA22'!S8</f>
        <v>Mo. 16.30-18.00, ZI/0.39</v>
      </c>
    </row>
    <row r="9" spans="1:23" s="44" customFormat="1" ht="25.5" x14ac:dyDescent="0.35">
      <c r="A9" s="60" t="str">
        <f>Termine!C9</f>
        <v>Sommersemester 2024</v>
      </c>
      <c r="B9" s="43"/>
      <c r="P9" s="843"/>
      <c r="Q9" s="373"/>
      <c r="R9" s="373"/>
      <c r="S9" s="377" t="str">
        <f>'KEA22'!S9</f>
        <v>Fr. 14.30-16.00, ZI/0.39</v>
      </c>
    </row>
    <row r="10" spans="1:23" s="45" customFormat="1" ht="41.25" x14ac:dyDescent="0.6">
      <c r="A10" s="30"/>
      <c r="B10" s="46" t="s">
        <v>309</v>
      </c>
      <c r="D10" s="42"/>
      <c r="P10" s="844" t="str">
        <f>'KEA22'!P10</f>
        <v>2 SWS</v>
      </c>
      <c r="Q10" s="370"/>
      <c r="R10" s="371"/>
      <c r="S10" s="377"/>
    </row>
    <row r="11" spans="1:23" ht="16.5" customHeight="1" x14ac:dyDescent="0.2">
      <c r="A11" s="47"/>
      <c r="B11" s="73"/>
      <c r="C11" s="65"/>
      <c r="D11" s="72"/>
      <c r="P11" s="845"/>
      <c r="Q11" s="374"/>
      <c r="R11" s="375"/>
      <c r="S11" s="376"/>
    </row>
    <row r="12" spans="1:23" ht="33" customHeight="1" x14ac:dyDescent="0.2">
      <c r="A12" s="47" t="s">
        <v>13</v>
      </c>
      <c r="B12" s="490"/>
      <c r="C12" s="438"/>
      <c r="D12" s="809" t="s">
        <v>459</v>
      </c>
      <c r="E12" s="810"/>
      <c r="F12" s="811"/>
      <c r="G12" s="624"/>
      <c r="H12" s="624"/>
      <c r="P12" s="846" t="s">
        <v>47</v>
      </c>
      <c r="Q12" s="366" t="s">
        <v>48</v>
      </c>
      <c r="R12" s="366" t="s">
        <v>49</v>
      </c>
      <c r="S12" s="366" t="s">
        <v>50</v>
      </c>
      <c r="W12" s="677"/>
    </row>
    <row r="13" spans="1:23" ht="18.600000000000001" customHeight="1" x14ac:dyDescent="0.2">
      <c r="A13" s="437"/>
      <c r="B13" s="718" t="s">
        <v>534</v>
      </c>
      <c r="C13" s="718"/>
      <c r="D13" s="812"/>
      <c r="E13" s="438"/>
      <c r="F13" s="523"/>
      <c r="G13" s="523"/>
      <c r="H13" s="523"/>
      <c r="I13" s="383"/>
      <c r="J13" s="383"/>
      <c r="K13" s="383"/>
      <c r="L13" s="383"/>
      <c r="M13" s="383"/>
      <c r="N13" s="383"/>
      <c r="O13" s="383"/>
      <c r="P13" s="902" t="str">
        <f>'KEA22'!P13</f>
        <v>08.04., 12.30-16.00</v>
      </c>
      <c r="Q13" s="902" t="str">
        <f>'KEA22'!Q13</f>
        <v>Pae</v>
      </c>
      <c r="R13" s="902" t="str">
        <f>'KEA22'!R13</f>
        <v>ZVII/220</v>
      </c>
      <c r="S13" s="902" t="str">
        <f>'KEA22'!S13</f>
        <v>Elektrische Maschinen (Sondertermin, nicht im Stundenplan aufgeführt)</v>
      </c>
      <c r="W13" s="677"/>
    </row>
    <row r="14" spans="1:23" ht="15.75" x14ac:dyDescent="0.25">
      <c r="A14" s="437"/>
      <c r="B14" s="718" t="s">
        <v>535</v>
      </c>
      <c r="C14" s="438"/>
      <c r="D14" s="440"/>
      <c r="E14" s="440"/>
      <c r="F14" s="584"/>
      <c r="G14" s="523"/>
      <c r="H14" s="523"/>
      <c r="I14" s="581"/>
      <c r="J14" s="581"/>
      <c r="K14" s="581"/>
      <c r="L14" s="581"/>
      <c r="M14" s="581"/>
      <c r="N14" s="581"/>
      <c r="O14" s="581"/>
      <c r="P14" s="847" t="str">
        <f>'KEA22'!P14</f>
        <v>12.04., 14.30</v>
      </c>
      <c r="Q14" s="847" t="str">
        <f>'KEA22'!Q14</f>
        <v>Sb</v>
      </c>
      <c r="R14" s="847" t="str">
        <f>'KEA22'!R14</f>
        <v>ZI/0.39</v>
      </c>
      <c r="S14" s="847" t="str">
        <f>'KEA22'!S14</f>
        <v>Automatisierungstechnik</v>
      </c>
      <c r="W14" s="677"/>
    </row>
    <row r="15" spans="1:23" ht="17.100000000000001" customHeight="1" x14ac:dyDescent="0.25">
      <c r="A15" s="437"/>
      <c r="B15" s="718"/>
      <c r="C15" s="438"/>
      <c r="D15" s="440"/>
      <c r="E15" s="440"/>
      <c r="F15" s="584"/>
      <c r="G15" s="523"/>
      <c r="H15" s="523"/>
      <c r="I15" s="383"/>
      <c r="J15" s="383"/>
      <c r="K15" s="383"/>
      <c r="L15" s="383"/>
      <c r="M15" s="383"/>
      <c r="N15" s="383"/>
      <c r="O15" s="383"/>
      <c r="P15" s="902" t="str">
        <f>'KEA22'!P15</f>
        <v>15.04., 12.30-16.00</v>
      </c>
      <c r="Q15" s="902" t="str">
        <f>'KEA22'!Q15</f>
        <v>Pae</v>
      </c>
      <c r="R15" s="902" t="str">
        <f>'KEA22'!R15</f>
        <v>ZVII/220</v>
      </c>
      <c r="S15" s="902" t="str">
        <f>'KEA22'!S15</f>
        <v>Elektrische Maschinen (Sondertermin, nicht im Stundenplan aufgeführt)</v>
      </c>
      <c r="W15" s="677"/>
    </row>
    <row r="16" spans="1:23" ht="15.75" x14ac:dyDescent="0.25">
      <c r="A16" s="437"/>
      <c r="B16" s="463"/>
      <c r="C16" s="440"/>
      <c r="D16" s="440"/>
      <c r="E16" s="440"/>
      <c r="F16" s="439"/>
      <c r="G16" s="383"/>
      <c r="H16" s="383"/>
      <c r="I16" s="383"/>
      <c r="J16" s="383"/>
      <c r="K16" s="383"/>
      <c r="L16" s="383"/>
      <c r="M16" s="383"/>
      <c r="N16" s="383"/>
      <c r="O16" s="383"/>
      <c r="P16" s="847" t="str">
        <f>'KEA22'!P16</f>
        <v>15.04., 16.30</v>
      </c>
      <c r="Q16" s="847" t="str">
        <f>'KEA22'!Q16</f>
        <v>Sb</v>
      </c>
      <c r="R16" s="847" t="str">
        <f>'KEA22'!R16</f>
        <v>ZI/0.39</v>
      </c>
      <c r="S16" s="847" t="str">
        <f>'KEA22'!S16</f>
        <v>Automatisierungstechnik</v>
      </c>
      <c r="W16" s="677"/>
    </row>
    <row r="17" spans="1:35" ht="14.1" customHeight="1" x14ac:dyDescent="0.25">
      <c r="A17" s="436" t="s">
        <v>14</v>
      </c>
      <c r="B17" s="442"/>
      <c r="C17" s="383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847" t="str">
        <f>'KEA22'!P17</f>
        <v>19.04., 14.30</v>
      </c>
      <c r="Q17" s="847" t="str">
        <f>'KEA22'!Q17</f>
        <v>Sb</v>
      </c>
      <c r="R17" s="847" t="str">
        <f>'KEA22'!R17</f>
        <v>ZI/0.39</v>
      </c>
      <c r="S17" s="847" t="str">
        <f>'KEA22'!S17</f>
        <v>Automatisierungstechnik</v>
      </c>
      <c r="W17" s="677"/>
    </row>
    <row r="18" spans="1:35" ht="14.1" customHeight="1" x14ac:dyDescent="0.25">
      <c r="A18" s="436"/>
      <c r="B18" s="442"/>
      <c r="C18" s="383"/>
      <c r="D18" s="383"/>
      <c r="E18" s="383"/>
      <c r="F18" s="383"/>
      <c r="G18" s="383"/>
      <c r="H18" s="383"/>
      <c r="I18" s="443"/>
      <c r="J18" s="443"/>
      <c r="K18" s="383"/>
      <c r="L18" s="383"/>
      <c r="M18" s="383"/>
      <c r="N18" s="383"/>
      <c r="O18" s="383"/>
      <c r="P18" s="902" t="str">
        <f>'KEA22'!P18</f>
        <v>22.04., 12.30-16.00</v>
      </c>
      <c r="Q18" s="902" t="str">
        <f>'KEA22'!Q18</f>
        <v>Pae</v>
      </c>
      <c r="R18" s="902" t="str">
        <f>'KEA22'!R18</f>
        <v>ZVII/220</v>
      </c>
      <c r="S18" s="902" t="str">
        <f>'KEA22'!S18</f>
        <v>Elektrische Maschinen (Sondertermin, nicht im Stundenplan aufgeführt)</v>
      </c>
      <c r="W18" s="677"/>
    </row>
    <row r="19" spans="1:35" ht="15.75" x14ac:dyDescent="0.25">
      <c r="A19" s="444" t="s">
        <v>15</v>
      </c>
      <c r="B19" s="445" t="s">
        <v>16</v>
      </c>
      <c r="C19" s="446"/>
      <c r="D19" s="446"/>
      <c r="E19" s="446"/>
      <c r="F19" s="446"/>
      <c r="G19" s="446"/>
      <c r="H19" s="446"/>
      <c r="I19" s="447"/>
      <c r="J19" s="445" t="s">
        <v>26</v>
      </c>
      <c r="K19" s="448"/>
      <c r="L19" s="445" t="s">
        <v>29</v>
      </c>
      <c r="M19" s="446"/>
      <c r="N19" s="446"/>
      <c r="O19" s="839"/>
      <c r="P19" s="847" t="str">
        <f>'KEA22'!P19</f>
        <v>22.04., 16.30</v>
      </c>
      <c r="Q19" s="847" t="str">
        <f>'KEA22'!Q19</f>
        <v>Sb</v>
      </c>
      <c r="R19" s="847" t="str">
        <f>'KEA22'!R19</f>
        <v>ZI/0.39</v>
      </c>
      <c r="S19" s="847" t="str">
        <f>'KEA22'!S19</f>
        <v>Automatisierungstechnik</v>
      </c>
      <c r="W19" s="677"/>
    </row>
    <row r="20" spans="1:35" ht="15.75" x14ac:dyDescent="0.25">
      <c r="A20" s="858">
        <v>411</v>
      </c>
      <c r="B20" s="536" t="s">
        <v>281</v>
      </c>
      <c r="C20" s="537"/>
      <c r="D20" s="446"/>
      <c r="E20" s="446"/>
      <c r="F20" s="446"/>
      <c r="G20" s="446"/>
      <c r="H20" s="446"/>
      <c r="I20" s="447"/>
      <c r="J20" s="818" t="s">
        <v>101</v>
      </c>
      <c r="K20" s="448"/>
      <c r="L20" s="536" t="s">
        <v>131</v>
      </c>
      <c r="M20" s="446"/>
      <c r="N20" s="446"/>
      <c r="O20" s="839"/>
      <c r="P20" s="847" t="str">
        <f>'KEA22'!P20</f>
        <v>26.04., 14.30</v>
      </c>
      <c r="Q20" s="847" t="str">
        <f>'KEA22'!Q20</f>
        <v>Sb</v>
      </c>
      <c r="R20" s="847" t="str">
        <f>'KEA22'!R20</f>
        <v>ZI/0.39</v>
      </c>
      <c r="S20" s="847" t="str">
        <f>'KEA22'!S20</f>
        <v>Automatisierungstechnik</v>
      </c>
      <c r="W20" s="677"/>
    </row>
    <row r="21" spans="1:35" ht="18.95" customHeight="1" x14ac:dyDescent="0.25">
      <c r="A21" s="858">
        <v>412</v>
      </c>
      <c r="B21" s="536" t="s">
        <v>280</v>
      </c>
      <c r="C21" s="537"/>
      <c r="D21" s="446"/>
      <c r="E21" s="446"/>
      <c r="F21" s="446"/>
      <c r="G21" s="446"/>
      <c r="H21" s="446"/>
      <c r="I21" s="447"/>
      <c r="J21" s="818" t="s">
        <v>101</v>
      </c>
      <c r="K21" s="448"/>
      <c r="L21" s="536" t="s">
        <v>131</v>
      </c>
      <c r="M21" s="446"/>
      <c r="N21" s="446"/>
      <c r="O21" s="839"/>
      <c r="P21" s="902" t="str">
        <f>'KEA22'!P21</f>
        <v>29.04., 12.30-16.00</v>
      </c>
      <c r="Q21" s="902" t="str">
        <f>'KEA22'!Q21</f>
        <v>Pae</v>
      </c>
      <c r="R21" s="902" t="str">
        <f>'KEA22'!R21</f>
        <v>ZVII/220</v>
      </c>
      <c r="S21" s="902" t="str">
        <f>'KEA22'!S21</f>
        <v>Elektrische Maschinen (Sondertermin, nicht im Stundenplan aufgeführt)</v>
      </c>
      <c r="T21"/>
      <c r="U21"/>
      <c r="V21"/>
      <c r="W21" s="677"/>
      <c r="X21" s="677"/>
      <c r="Y21" s="677"/>
      <c r="Z21" s="681"/>
      <c r="AA21"/>
      <c r="AB21"/>
      <c r="AC21"/>
      <c r="AD21"/>
      <c r="AE21"/>
    </row>
    <row r="22" spans="1:35" ht="15.75" x14ac:dyDescent="0.25">
      <c r="A22" s="738">
        <v>631</v>
      </c>
      <c r="B22" s="722" t="s">
        <v>173</v>
      </c>
      <c r="C22" s="739"/>
      <c r="D22" s="740"/>
      <c r="E22" s="740"/>
      <c r="F22" s="740"/>
      <c r="G22" s="740"/>
      <c r="H22" s="740"/>
      <c r="I22" s="740"/>
      <c r="J22" s="737" t="s">
        <v>190</v>
      </c>
      <c r="K22" s="721"/>
      <c r="L22" s="539" t="s">
        <v>188</v>
      </c>
      <c r="M22" s="740"/>
      <c r="N22" s="740"/>
      <c r="O22" s="740"/>
      <c r="P22" s="847"/>
      <c r="Q22" s="847"/>
      <c r="R22" s="847"/>
      <c r="S22" s="847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5.75" x14ac:dyDescent="0.25">
      <c r="A23" s="738">
        <v>632</v>
      </c>
      <c r="B23" s="722" t="s">
        <v>174</v>
      </c>
      <c r="C23" s="739"/>
      <c r="D23" s="740"/>
      <c r="E23" s="740"/>
      <c r="F23" s="740"/>
      <c r="G23" s="740"/>
      <c r="H23" s="740"/>
      <c r="I23" s="740"/>
      <c r="J23" s="737" t="s">
        <v>190</v>
      </c>
      <c r="K23" s="721"/>
      <c r="L23" s="539" t="s">
        <v>188</v>
      </c>
      <c r="M23" s="740"/>
      <c r="N23" s="740"/>
      <c r="O23" s="740"/>
      <c r="P23" s="847"/>
      <c r="Q23" s="847"/>
      <c r="R23" s="847"/>
      <c r="S23" s="847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x14ac:dyDescent="0.2">
      <c r="A24" s="738">
        <v>633</v>
      </c>
      <c r="B24" s="722" t="s">
        <v>175</v>
      </c>
      <c r="C24" s="739"/>
      <c r="D24" s="740"/>
      <c r="E24" s="740"/>
      <c r="F24" s="740"/>
      <c r="G24" s="740"/>
      <c r="H24" s="740"/>
      <c r="I24" s="740"/>
      <c r="J24" s="737" t="s">
        <v>190</v>
      </c>
      <c r="K24" s="721"/>
      <c r="L24" s="539" t="s">
        <v>188</v>
      </c>
      <c r="M24" s="740"/>
      <c r="N24" s="740"/>
      <c r="O24" s="740"/>
      <c r="P24" s="847"/>
      <c r="Q24" s="847"/>
      <c r="R24" s="847"/>
      <c r="S24" s="847"/>
    </row>
    <row r="25" spans="1:35" x14ac:dyDescent="0.2">
      <c r="A25" s="738"/>
      <c r="B25" s="742"/>
      <c r="C25" s="739"/>
      <c r="D25" s="740"/>
      <c r="E25" s="740"/>
      <c r="F25" s="740"/>
      <c r="G25" s="740"/>
      <c r="H25" s="740"/>
      <c r="I25" s="740"/>
      <c r="J25" s="743"/>
      <c r="K25" s="741"/>
      <c r="L25" s="744"/>
      <c r="M25" s="740"/>
      <c r="N25" s="740"/>
      <c r="O25" s="740"/>
      <c r="P25" s="848"/>
      <c r="Q25" s="364"/>
      <c r="R25" s="364"/>
      <c r="S25" s="364"/>
    </row>
    <row r="26" spans="1:35" ht="15.75" x14ac:dyDescent="0.25">
      <c r="A26" s="449"/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849" t="s">
        <v>72</v>
      </c>
      <c r="Q26" s="364"/>
      <c r="R26" s="364"/>
      <c r="S26" s="364"/>
    </row>
    <row r="27" spans="1:35" ht="30" x14ac:dyDescent="0.25">
      <c r="A27" s="450" t="s">
        <v>19</v>
      </c>
      <c r="B27" s="406">
        <v>1</v>
      </c>
      <c r="C27" s="822"/>
      <c r="D27" s="822"/>
      <c r="E27" s="307"/>
      <c r="F27" s="383"/>
      <c r="G27" s="581"/>
      <c r="H27" s="383"/>
      <c r="I27" s="383"/>
      <c r="J27" s="383"/>
      <c r="K27" s="383"/>
      <c r="L27" s="383"/>
      <c r="M27" s="383"/>
      <c r="N27" s="383"/>
      <c r="O27" s="383"/>
      <c r="P27" s="849" t="s">
        <v>20</v>
      </c>
      <c r="Q27" s="364"/>
      <c r="R27" s="364"/>
      <c r="S27" s="364" t="s">
        <v>0</v>
      </c>
    </row>
    <row r="28" spans="1:35" ht="18" x14ac:dyDescent="0.25">
      <c r="A28" s="473" t="s">
        <v>133</v>
      </c>
      <c r="B28" s="464" t="s">
        <v>134</v>
      </c>
      <c r="C28" s="555"/>
      <c r="D28" s="555"/>
      <c r="E28" s="555"/>
      <c r="F28" s="383"/>
      <c r="G28" s="581"/>
      <c r="H28" s="383"/>
      <c r="I28" s="383"/>
      <c r="J28" s="472"/>
      <c r="K28" s="383"/>
      <c r="L28" s="383"/>
      <c r="M28" s="383"/>
      <c r="N28" s="383"/>
      <c r="O28" s="383"/>
      <c r="P28" s="850" t="s">
        <v>2</v>
      </c>
      <c r="Q28" s="364"/>
      <c r="R28" s="364"/>
      <c r="S28" s="364"/>
    </row>
    <row r="29" spans="1:35" ht="18" x14ac:dyDescent="0.25">
      <c r="A29" s="693" t="s">
        <v>540</v>
      </c>
      <c r="B29" s="676">
        <v>411</v>
      </c>
      <c r="C29" s="823"/>
      <c r="D29" s="823"/>
      <c r="E29" s="555"/>
      <c r="F29" s="581"/>
      <c r="G29" s="581"/>
      <c r="H29" s="581"/>
      <c r="I29" s="581"/>
      <c r="J29" s="498"/>
      <c r="K29" s="581"/>
      <c r="L29" s="581"/>
      <c r="M29" s="581"/>
      <c r="N29" s="581"/>
      <c r="O29" s="581"/>
      <c r="P29" s="848"/>
      <c r="Q29" s="364"/>
      <c r="R29" s="364"/>
      <c r="S29" s="364"/>
    </row>
    <row r="30" spans="1:35" ht="18" x14ac:dyDescent="0.25">
      <c r="A30" s="500" t="s">
        <v>541</v>
      </c>
      <c r="B30" s="675">
        <v>412</v>
      </c>
      <c r="C30" s="823"/>
      <c r="D30" s="823"/>
      <c r="E30" s="555"/>
      <c r="F30" s="581"/>
      <c r="G30" s="581"/>
      <c r="H30" s="581"/>
      <c r="I30" s="581"/>
      <c r="J30" s="498"/>
      <c r="K30" s="581"/>
      <c r="L30" s="581"/>
      <c r="M30" s="581"/>
      <c r="N30" s="581"/>
      <c r="O30" s="581"/>
      <c r="P30" s="851" t="str">
        <f>'KEA22'!P30</f>
        <v>BS "Mechatroniker"</v>
      </c>
      <c r="Q30" s="609"/>
      <c r="R30" s="609" t="str">
        <f>'KEA22'!R30</f>
        <v>Studienjahrgang   K-EAb/d22</v>
      </c>
      <c r="S30" s="609"/>
    </row>
    <row r="31" spans="1:35" ht="18" x14ac:dyDescent="0.25">
      <c r="A31" s="693" t="s">
        <v>544</v>
      </c>
      <c r="B31" s="694">
        <v>631</v>
      </c>
      <c r="C31" s="823"/>
      <c r="D31" s="823"/>
      <c r="E31" s="555"/>
      <c r="F31" s="482"/>
      <c r="G31" s="581"/>
      <c r="H31" s="482"/>
      <c r="I31" s="482"/>
      <c r="J31" s="498"/>
      <c r="K31" s="482"/>
      <c r="L31" s="482"/>
      <c r="M31" s="482"/>
      <c r="N31" s="482"/>
      <c r="O31" s="482"/>
      <c r="P31" s="851" t="str">
        <f>'KEA22'!P31</f>
        <v>Sommersemester 2024</v>
      </c>
      <c r="Q31" s="609"/>
      <c r="R31" s="609"/>
      <c r="S31" s="611" t="str">
        <f>'KEA22'!S31</f>
        <v>Mo. 16.30-18.00, ZVII/415</v>
      </c>
    </row>
    <row r="32" spans="1:35" ht="18" x14ac:dyDescent="0.25">
      <c r="A32" s="693" t="s">
        <v>546</v>
      </c>
      <c r="B32" s="694">
        <v>632</v>
      </c>
      <c r="C32" s="823"/>
      <c r="D32" s="823"/>
      <c r="E32" s="555"/>
      <c r="F32" s="482"/>
      <c r="G32" s="581"/>
      <c r="H32" s="482"/>
      <c r="I32" s="482"/>
      <c r="J32" s="498"/>
      <c r="K32" s="482"/>
      <c r="L32" s="482"/>
      <c r="M32" s="482"/>
      <c r="N32" s="482"/>
      <c r="O32" s="482"/>
      <c r="P32" s="852"/>
      <c r="Q32" s="568"/>
      <c r="R32" s="568"/>
      <c r="S32" s="611" t="str">
        <f>'KEA22'!S32</f>
        <v>Fr. 14.30-16.00, ZVII/107</v>
      </c>
    </row>
    <row r="33" spans="1:19" ht="18" x14ac:dyDescent="0.25">
      <c r="A33" s="731" t="s">
        <v>548</v>
      </c>
      <c r="B33" s="676">
        <v>633</v>
      </c>
      <c r="C33" s="823"/>
      <c r="D33" s="823"/>
      <c r="E33" s="555"/>
      <c r="F33" s="581"/>
      <c r="G33" s="581"/>
      <c r="H33" s="581"/>
      <c r="I33" s="581"/>
      <c r="J33" s="498"/>
      <c r="K33" s="581"/>
      <c r="L33" s="581"/>
      <c r="M33" s="581"/>
      <c r="N33" s="581"/>
      <c r="O33" s="581"/>
      <c r="P33" s="844" t="str">
        <f>'KEA22'!P33</f>
        <v>2 SWS</v>
      </c>
      <c r="Q33" s="568"/>
      <c r="R33" s="568"/>
      <c r="S33" s="611">
        <f>'KEA22'!S33</f>
        <v>0</v>
      </c>
    </row>
    <row r="34" spans="1:19" ht="30" x14ac:dyDescent="0.25">
      <c r="A34" s="436"/>
      <c r="B34" s="766">
        <f>SUM(B29:B33)</f>
        <v>2719</v>
      </c>
      <c r="C34" s="766"/>
      <c r="D34" s="766"/>
      <c r="E34" s="383"/>
      <c r="F34" s="438"/>
      <c r="G34" s="438"/>
      <c r="H34" s="438"/>
      <c r="I34" s="438"/>
      <c r="J34" s="438"/>
      <c r="K34" s="383"/>
      <c r="L34" s="383"/>
      <c r="M34" s="383"/>
      <c r="N34" s="383"/>
      <c r="O34" s="383"/>
      <c r="P34" s="846" t="str">
        <f>'KEA22'!P34</f>
        <v>Datum, Uhrzeit</v>
      </c>
      <c r="Q34" s="365" t="str">
        <f>'KEA22'!Q34</f>
        <v>Lehr-kraft</v>
      </c>
      <c r="R34" s="365" t="str">
        <f>'KEA22'!R34</f>
        <v>Raum</v>
      </c>
      <c r="S34" s="365" t="str">
        <f>'KEA22'!S34</f>
        <v>Thema</v>
      </c>
    </row>
    <row r="35" spans="1:19" x14ac:dyDescent="0.2">
      <c r="A35" s="435" t="s">
        <v>72</v>
      </c>
      <c r="B35" s="766">
        <f>SUM(A20:A24)</f>
        <v>2719</v>
      </c>
      <c r="C35" s="767"/>
      <c r="D35" s="767"/>
      <c r="E35" s="383"/>
      <c r="F35" s="383"/>
      <c r="G35" s="383"/>
      <c r="H35" s="383"/>
      <c r="I35" s="383"/>
      <c r="J35" s="438"/>
      <c r="K35" s="383"/>
      <c r="L35" s="383"/>
      <c r="M35" s="383"/>
      <c r="N35" s="383"/>
      <c r="O35" s="383"/>
      <c r="P35" s="853" t="str">
        <f>'KEA22'!P35</f>
        <v>05.04., 14.30</v>
      </c>
      <c r="Q35" s="853" t="str">
        <f>'KEA22'!Q35</f>
        <v>Pae</v>
      </c>
      <c r="R35" s="853" t="str">
        <f>'KEA22'!R35</f>
        <v>ZVII/107</v>
      </c>
      <c r="S35" s="853" t="str">
        <f>'KEA22'!S35</f>
        <v>Elektrische Maschinen</v>
      </c>
    </row>
    <row r="36" spans="1:19" x14ac:dyDescent="0.2">
      <c r="A36" s="434" t="s">
        <v>20</v>
      </c>
      <c r="B36" s="442"/>
      <c r="C36" s="383"/>
      <c r="D36" s="383"/>
      <c r="E36" s="383"/>
      <c r="F36" s="383"/>
      <c r="G36" s="383"/>
      <c r="H36" s="383"/>
      <c r="I36" s="383"/>
      <c r="J36" s="383"/>
      <c r="K36" s="383"/>
      <c r="L36" s="383"/>
      <c r="M36" s="383"/>
      <c r="N36" s="383"/>
      <c r="O36" s="383"/>
      <c r="P36" s="853" t="str">
        <f>'KEA22'!P36</f>
        <v>08.04., 16.30</v>
      </c>
      <c r="Q36" s="853" t="str">
        <f>'KEA22'!Q36</f>
        <v>Pae</v>
      </c>
      <c r="R36" s="853" t="str">
        <f>'KEA22'!R36</f>
        <v>ZVII/415</v>
      </c>
      <c r="S36" s="853" t="str">
        <f>'KEA22'!S36</f>
        <v>Elektrische Maschinen</v>
      </c>
    </row>
    <row r="37" spans="1:19" x14ac:dyDescent="0.2">
      <c r="A37" s="434" t="s">
        <v>2</v>
      </c>
      <c r="B37" s="442"/>
      <c r="C37" s="383"/>
      <c r="D37" s="383"/>
      <c r="E37" s="383"/>
      <c r="F37" s="383"/>
      <c r="G37" s="383"/>
      <c r="H37" s="383"/>
      <c r="I37" s="383"/>
      <c r="J37" s="383"/>
      <c r="K37" s="451"/>
      <c r="L37" s="451"/>
      <c r="M37" s="441"/>
      <c r="N37" s="383"/>
      <c r="O37" s="383"/>
      <c r="P37" s="853" t="str">
        <f>'KEA22'!P37</f>
        <v>12.04., 14.30</v>
      </c>
      <c r="Q37" s="853" t="str">
        <f>'KEA22'!Q37</f>
        <v>Pae</v>
      </c>
      <c r="R37" s="853" t="str">
        <f>'KEA22'!R37</f>
        <v>ZVII/107</v>
      </c>
      <c r="S37" s="853" t="str">
        <f>'KEA22'!S37</f>
        <v>Elektrische Maschinen</v>
      </c>
    </row>
    <row r="38" spans="1:19" s="33" customFormat="1" ht="15.75" x14ac:dyDescent="0.25">
      <c r="A38" s="436"/>
      <c r="B38" s="442"/>
      <c r="C38" s="383"/>
      <c r="D38" s="383"/>
      <c r="E38" s="383"/>
      <c r="F38" s="383"/>
      <c r="G38" s="383"/>
      <c r="H38" s="383"/>
      <c r="I38" s="383"/>
      <c r="J38" s="383"/>
      <c r="K38" s="383"/>
      <c r="L38" s="383"/>
      <c r="M38" s="439"/>
      <c r="N38" s="383"/>
      <c r="O38" s="383"/>
      <c r="P38" s="853" t="str">
        <f>'KEA22'!P38</f>
        <v>15.04., 16.30</v>
      </c>
      <c r="Q38" s="853" t="str">
        <f>'KEA22'!Q38</f>
        <v>Pae</v>
      </c>
      <c r="R38" s="853" t="str">
        <f>'KEA22'!R38</f>
        <v>ZVII/415</v>
      </c>
      <c r="S38" s="853" t="str">
        <f>'KEA22'!S38</f>
        <v>Elektrische Maschinen</v>
      </c>
    </row>
    <row r="39" spans="1:19" s="33" customFormat="1" ht="15.75" x14ac:dyDescent="0.25">
      <c r="A39" s="31" t="s">
        <v>54</v>
      </c>
      <c r="B39" s="59"/>
      <c r="C39" s="31"/>
      <c r="D39" s="31"/>
      <c r="E39" s="31" t="str">
        <f>B10</f>
        <v>Studienjahrgang   K-ESb/d22</v>
      </c>
      <c r="F39" s="31"/>
      <c r="G39" s="57"/>
      <c r="H39" s="57"/>
      <c r="I39" s="29"/>
      <c r="J39" s="29"/>
      <c r="K39" s="29"/>
      <c r="L39" s="29"/>
      <c r="M39" s="29"/>
      <c r="N39" s="29"/>
      <c r="O39" s="29"/>
      <c r="P39" s="853" t="str">
        <f>'KEA22'!P39</f>
        <v>19.04., 14.30</v>
      </c>
      <c r="Q39" s="853" t="str">
        <f>'KEA22'!Q39</f>
        <v>Pae</v>
      </c>
      <c r="R39" s="853" t="str">
        <f>'KEA22'!R39</f>
        <v>ZVII/107</v>
      </c>
      <c r="S39" s="853" t="str">
        <f>'KEA22'!S39</f>
        <v>Elektrische Maschinen</v>
      </c>
    </row>
    <row r="40" spans="1:19" ht="15.75" thickBot="1" x14ac:dyDescent="0.25">
      <c r="K40" s="70"/>
      <c r="P40" s="853" t="str">
        <f>'KEA22'!P40</f>
        <v>22.04., 16.15</v>
      </c>
      <c r="Q40" s="853" t="str">
        <f>'KEA22'!Q40</f>
        <v>Pae</v>
      </c>
      <c r="R40" s="853" t="str">
        <f>'KEA22'!R40</f>
        <v>ZVII/415</v>
      </c>
      <c r="S40" s="853" t="str">
        <f>'KEA22'!S40</f>
        <v>Elektrische Maschinen</v>
      </c>
    </row>
    <row r="41" spans="1:19" ht="17.25" thickTop="1" thickBot="1" x14ac:dyDescent="0.3">
      <c r="A41" s="136" t="s">
        <v>52</v>
      </c>
      <c r="B41" s="136" t="s">
        <v>53</v>
      </c>
      <c r="C41" s="137" t="s">
        <v>56</v>
      </c>
      <c r="D41" s="138"/>
      <c r="E41" s="138"/>
      <c r="F41" s="138"/>
      <c r="G41" s="138"/>
      <c r="H41" s="139"/>
      <c r="I41" s="140"/>
      <c r="J41" s="141"/>
      <c r="K41" s="33"/>
      <c r="L41" s="123"/>
      <c r="M41" s="123"/>
      <c r="N41" s="123"/>
      <c r="O41" s="123"/>
      <c r="P41" s="853" t="str">
        <f>'KEA22'!P41</f>
        <v>26.04., 14.30</v>
      </c>
      <c r="Q41" s="853" t="str">
        <f>'KEA22'!Q41</f>
        <v>Gä</v>
      </c>
      <c r="R41" s="901" t="str">
        <f>'KEA22'!R41</f>
        <v>ZI/1.71</v>
      </c>
      <c r="S41" s="853" t="str">
        <f>'KEA22'!S41</f>
        <v>Mechatronische Systeme</v>
      </c>
    </row>
    <row r="42" spans="1:19" ht="16.5" thickBot="1" x14ac:dyDescent="0.3">
      <c r="A42" s="803" t="s">
        <v>310</v>
      </c>
      <c r="B42" s="803">
        <v>1</v>
      </c>
      <c r="C42" s="157"/>
      <c r="D42" s="571"/>
      <c r="E42" s="571"/>
      <c r="F42" s="571"/>
      <c r="G42" s="571"/>
      <c r="H42" s="704"/>
      <c r="I42" s="573"/>
      <c r="J42" s="574"/>
      <c r="K42" s="33"/>
      <c r="L42" s="33"/>
      <c r="M42" s="33"/>
      <c r="N42" s="33"/>
      <c r="O42" s="33"/>
      <c r="P42" s="853" t="str">
        <f>'KEA22'!P42</f>
        <v>29.04., 16.15</v>
      </c>
      <c r="Q42" s="853" t="str">
        <f>'KEA22'!Q42</f>
        <v>Gä</v>
      </c>
      <c r="R42" s="901" t="str">
        <f>'KEA22'!R42</f>
        <v>ZI/1.71</v>
      </c>
      <c r="S42" s="853" t="str">
        <f>'KEA22'!S42</f>
        <v>Mechatronische Systeme</v>
      </c>
    </row>
    <row r="43" spans="1:19" ht="16.5" thickBot="1" x14ac:dyDescent="0.3">
      <c r="A43" s="803" t="s">
        <v>311</v>
      </c>
      <c r="B43" s="803">
        <v>1</v>
      </c>
      <c r="C43" s="157"/>
      <c r="D43" s="571"/>
      <c r="E43" s="571"/>
      <c r="F43" s="571"/>
      <c r="G43" s="571"/>
      <c r="H43" s="571"/>
      <c r="I43" s="573"/>
      <c r="J43" s="574"/>
      <c r="K43" s="33"/>
      <c r="L43" s="33"/>
      <c r="M43" s="33"/>
      <c r="N43" s="33"/>
      <c r="O43" s="33"/>
      <c r="P43" s="853" t="str">
        <f>'KEA22'!P43</f>
        <v>03.05., 14.30</v>
      </c>
      <c r="Q43" s="853" t="str">
        <f>'KEA22'!Q43</f>
        <v>Amh</v>
      </c>
      <c r="R43" s="853" t="str">
        <f>'KEA22'!R43</f>
        <v>ZVII/107</v>
      </c>
      <c r="S43" s="853" t="str">
        <f>'KEA22'!S43</f>
        <v>Instandhaltung</v>
      </c>
    </row>
    <row r="44" spans="1:19" ht="16.5" thickBot="1" x14ac:dyDescent="0.3">
      <c r="A44" s="803" t="s">
        <v>312</v>
      </c>
      <c r="B44" s="803">
        <v>1</v>
      </c>
      <c r="C44" s="157"/>
      <c r="D44" s="571"/>
      <c r="E44" s="571"/>
      <c r="F44" s="571"/>
      <c r="G44" s="571"/>
      <c r="H44" s="571"/>
      <c r="I44" s="571"/>
      <c r="J44" s="572"/>
      <c r="K44" s="33"/>
      <c r="L44" s="33"/>
      <c r="M44" s="33"/>
      <c r="N44" s="33"/>
      <c r="O44" s="33"/>
      <c r="P44" s="853" t="str">
        <f>'KEA22'!P44</f>
        <v>03.06. 16.15</v>
      </c>
      <c r="Q44" s="853" t="str">
        <f>'KEA22'!Q44</f>
        <v>Amh</v>
      </c>
      <c r="R44" s="853" t="str">
        <f>'KEA22'!R44</f>
        <v>ZVII/415</v>
      </c>
      <c r="S44" s="853" t="str">
        <f>'KEA22'!S44</f>
        <v>Instandhaltung</v>
      </c>
    </row>
    <row r="45" spans="1:19" ht="16.5" thickBot="1" x14ac:dyDescent="0.3">
      <c r="A45" s="803" t="s">
        <v>313</v>
      </c>
      <c r="B45" s="805">
        <v>1</v>
      </c>
      <c r="C45" s="157"/>
      <c r="D45" s="571"/>
      <c r="E45" s="571"/>
      <c r="F45" s="571"/>
      <c r="G45" s="571"/>
      <c r="H45" s="571"/>
      <c r="I45" s="571"/>
      <c r="J45" s="572"/>
      <c r="K45" s="33"/>
      <c r="L45" s="33"/>
      <c r="M45" s="33"/>
      <c r="N45" s="33"/>
      <c r="O45" s="33"/>
      <c r="P45" s="853" t="str">
        <f>'KEA22'!P45</f>
        <v>07.06., 14.30</v>
      </c>
      <c r="Q45" s="853" t="str">
        <f>'KEA22'!Q45</f>
        <v>Amh</v>
      </c>
      <c r="R45" s="853" t="str">
        <f>'KEA22'!R45</f>
        <v>ZVII/107</v>
      </c>
      <c r="S45" s="853" t="str">
        <f>'KEA22'!S45</f>
        <v>Instandhaltung</v>
      </c>
    </row>
    <row r="46" spans="1:19" ht="16.5" thickBot="1" x14ac:dyDescent="0.3">
      <c r="A46" s="572"/>
      <c r="B46" s="569"/>
      <c r="C46" s="570"/>
      <c r="D46" s="571"/>
      <c r="E46" s="571"/>
      <c r="F46" s="571"/>
      <c r="G46" s="571"/>
      <c r="H46" s="571"/>
      <c r="I46" s="571"/>
      <c r="J46" s="572"/>
      <c r="K46" s="33"/>
      <c r="L46" s="33"/>
      <c r="M46" s="33"/>
      <c r="N46" s="33"/>
      <c r="O46" s="33"/>
      <c r="P46" s="853" t="str">
        <f>'KEA22'!P46</f>
        <v>10.06., 16.15</v>
      </c>
      <c r="Q46" s="853" t="str">
        <f>'KEA22'!Q46</f>
        <v>Amh</v>
      </c>
      <c r="R46" s="853" t="str">
        <f>'KEA22'!R46</f>
        <v>ZVII/415</v>
      </c>
      <c r="S46" s="853" t="str">
        <f>'KEA22'!S46</f>
        <v>Instandhaltung</v>
      </c>
    </row>
    <row r="47" spans="1:19" x14ac:dyDescent="0.2">
      <c r="A47" s="567"/>
      <c r="C47" s="567"/>
      <c r="D47" s="567"/>
      <c r="E47" s="567"/>
      <c r="F47" s="567"/>
      <c r="G47" s="567"/>
      <c r="H47" s="567"/>
      <c r="I47" s="567"/>
      <c r="J47" s="567"/>
      <c r="K47" s="33"/>
      <c r="L47" s="33"/>
      <c r="M47" s="33"/>
      <c r="N47" s="33"/>
      <c r="O47" s="33"/>
      <c r="P47" s="853" t="str">
        <f>'KEA22'!P47</f>
        <v>14.06., 14.30</v>
      </c>
      <c r="Q47" s="853" t="str">
        <f>'KEA22'!Q47</f>
        <v>Amh</v>
      </c>
      <c r="R47" s="853" t="str">
        <f>'KEA22'!R47</f>
        <v>ZVII/107</v>
      </c>
      <c r="S47" s="853" t="str">
        <f>'KEA22'!S47</f>
        <v>Pneumatik und Hydraulik</v>
      </c>
    </row>
    <row r="48" spans="1:19" ht="15.75" x14ac:dyDescent="0.25">
      <c r="A48" s="567" t="s">
        <v>57</v>
      </c>
      <c r="C48" s="567"/>
      <c r="D48" s="657"/>
      <c r="E48" s="567"/>
      <c r="F48" s="567"/>
      <c r="G48" s="567"/>
      <c r="H48" s="567"/>
      <c r="I48" s="567"/>
      <c r="J48" s="567"/>
      <c r="K48" s="33"/>
      <c r="L48" s="33"/>
      <c r="M48" s="33"/>
      <c r="N48" s="33"/>
      <c r="O48" s="33"/>
      <c r="P48" s="853" t="str">
        <f>'KEA22'!P48</f>
        <v>17.06., 16.15</v>
      </c>
      <c r="Q48" s="853" t="str">
        <f>'KEA22'!Q48</f>
        <v>Amh</v>
      </c>
      <c r="R48" s="853" t="str">
        <f>'KEA22'!R48</f>
        <v>ZVII/415</v>
      </c>
      <c r="S48" s="853" t="str">
        <f>'KEA22'!S48</f>
        <v>Pneumatik und Hydraulik</v>
      </c>
    </row>
    <row r="49" spans="1:19" x14ac:dyDescent="0.2">
      <c r="A49" s="485" t="s">
        <v>233</v>
      </c>
      <c r="C49" s="567"/>
      <c r="D49" s="567"/>
      <c r="E49" s="567"/>
      <c r="F49" s="567"/>
      <c r="G49" s="567"/>
      <c r="H49" s="567"/>
      <c r="I49" s="567"/>
      <c r="J49" s="567"/>
      <c r="K49" s="33"/>
      <c r="L49" s="33"/>
      <c r="M49" s="33"/>
      <c r="N49" s="33"/>
      <c r="O49" s="33"/>
      <c r="P49" s="853" t="str">
        <f>'KEA22'!P49</f>
        <v>21.06., 14.30</v>
      </c>
      <c r="Q49" s="853" t="str">
        <f>'KEA22'!Q49</f>
        <v>Amh</v>
      </c>
      <c r="R49" s="853" t="str">
        <f>'KEA22'!R49</f>
        <v>ZVII/107</v>
      </c>
      <c r="S49" s="853" t="str">
        <f>'KEA22'!S49</f>
        <v>Pneumatik und Hydraulik</v>
      </c>
    </row>
    <row r="50" spans="1:19" x14ac:dyDescent="0.2">
      <c r="A50" s="567"/>
      <c r="C50" s="567"/>
      <c r="D50" s="567"/>
      <c r="E50" s="567"/>
      <c r="F50" s="567"/>
      <c r="G50" s="567"/>
      <c r="H50" s="567"/>
      <c r="I50" s="567"/>
      <c r="J50" s="567"/>
      <c r="K50" s="33"/>
      <c r="L50" s="33"/>
      <c r="M50" s="33"/>
      <c r="N50" s="33"/>
      <c r="O50" s="33"/>
      <c r="P50" s="853" t="str">
        <f>'KEA22'!P50</f>
        <v>24.06., 16.15</v>
      </c>
      <c r="Q50" s="853" t="str">
        <f>'KEA22'!Q50</f>
        <v>Amh</v>
      </c>
      <c r="R50" s="853" t="str">
        <f>'KEA22'!R50</f>
        <v>ZVII/415</v>
      </c>
      <c r="S50" s="853" t="str">
        <f>'KEA22'!S50</f>
        <v>Pneumatik und Hydraulik</v>
      </c>
    </row>
    <row r="51" spans="1:19" ht="15.75" x14ac:dyDescent="0.25">
      <c r="A51" s="567"/>
      <c r="C51" s="567"/>
      <c r="D51" s="656"/>
      <c r="E51" s="567"/>
      <c r="F51" s="567"/>
      <c r="G51" s="567"/>
      <c r="H51" s="567"/>
      <c r="I51" s="567"/>
      <c r="J51" s="567"/>
      <c r="K51" s="33"/>
      <c r="L51" s="33"/>
      <c r="M51" s="33"/>
      <c r="N51" s="33"/>
      <c r="O51" s="33"/>
      <c r="P51" s="853" t="str">
        <f>'KEA22'!P51</f>
        <v>28.06., 14.30</v>
      </c>
      <c r="Q51" s="853" t="str">
        <f>'KEA22'!Q51</f>
        <v>Amh</v>
      </c>
      <c r="R51" s="853" t="str">
        <f>'KEA22'!R51</f>
        <v>ZVII/107</v>
      </c>
      <c r="S51" s="853" t="str">
        <f>'KEA22'!S51</f>
        <v>Pneumatik und Hydraulik</v>
      </c>
    </row>
    <row r="52" spans="1:19" ht="15.75" x14ac:dyDescent="0.25">
      <c r="A52" s="69" t="s">
        <v>58</v>
      </c>
      <c r="B52" s="960">
        <f>Termine!H1</f>
        <v>45352</v>
      </c>
      <c r="C52" s="952"/>
      <c r="D52" s="952"/>
      <c r="E52" s="567"/>
      <c r="F52" s="567"/>
      <c r="G52" s="567"/>
      <c r="H52" s="567"/>
      <c r="I52" s="567"/>
      <c r="J52" s="567"/>
      <c r="P52" s="853"/>
      <c r="Q52" s="853"/>
      <c r="R52" s="853"/>
      <c r="S52" s="853"/>
    </row>
    <row r="53" spans="1:19" x14ac:dyDescent="0.2">
      <c r="A53" s="567"/>
      <c r="C53" s="567"/>
      <c r="D53" s="567"/>
      <c r="E53" s="567"/>
      <c r="F53" s="567"/>
      <c r="G53" s="567"/>
      <c r="H53" s="567"/>
      <c r="I53" s="567"/>
      <c r="J53" s="567"/>
      <c r="P53" s="852"/>
    </row>
    <row r="54" spans="1:19" x14ac:dyDescent="0.2">
      <c r="A54" s="567"/>
      <c r="C54" s="567"/>
      <c r="D54" s="567"/>
      <c r="E54" s="567"/>
      <c r="F54" s="567"/>
      <c r="G54" s="567"/>
      <c r="H54" s="567"/>
      <c r="I54" s="567"/>
      <c r="J54" s="567"/>
      <c r="P54" s="852"/>
    </row>
    <row r="55" spans="1:19" x14ac:dyDescent="0.2">
      <c r="A55" s="567"/>
      <c r="C55" s="567"/>
      <c r="D55" s="567"/>
      <c r="E55" s="567"/>
      <c r="F55" s="567"/>
      <c r="G55" s="567"/>
      <c r="H55" s="567"/>
      <c r="I55" s="567"/>
      <c r="J55" s="567"/>
      <c r="P55" s="850" t="s">
        <v>72</v>
      </c>
    </row>
    <row r="56" spans="1:19" x14ac:dyDescent="0.2">
      <c r="A56" s="567"/>
      <c r="C56" s="567"/>
      <c r="D56" s="567"/>
      <c r="E56" s="567"/>
      <c r="F56" s="567"/>
      <c r="G56" s="567"/>
      <c r="H56" s="567"/>
      <c r="I56" s="567"/>
      <c r="J56" s="567"/>
      <c r="P56" s="854" t="s">
        <v>20</v>
      </c>
    </row>
    <row r="57" spans="1:19" x14ac:dyDescent="0.2">
      <c r="A57" s="567"/>
      <c r="C57" s="567"/>
      <c r="D57" s="567"/>
      <c r="E57" s="567"/>
      <c r="F57" s="567"/>
      <c r="G57" s="567"/>
      <c r="H57" s="567"/>
      <c r="I57" s="567"/>
      <c r="J57" s="567"/>
      <c r="P57" s="848" t="s">
        <v>2</v>
      </c>
    </row>
    <row r="58" spans="1:19" x14ac:dyDescent="0.2">
      <c r="A58" s="567"/>
      <c r="C58" s="567"/>
      <c r="D58" s="567"/>
      <c r="E58" s="567"/>
      <c r="F58" s="567"/>
      <c r="G58" s="567"/>
      <c r="H58" s="567"/>
      <c r="I58" s="567"/>
      <c r="J58" s="567"/>
      <c r="P58" s="852"/>
    </row>
    <row r="59" spans="1:19" x14ac:dyDescent="0.2">
      <c r="A59" s="567"/>
      <c r="C59" s="567"/>
      <c r="D59" s="567"/>
      <c r="E59" s="567"/>
      <c r="F59" s="567"/>
      <c r="G59" s="567"/>
      <c r="H59" s="567"/>
      <c r="I59" s="567"/>
      <c r="J59" s="567"/>
      <c r="P59" s="852"/>
    </row>
    <row r="60" spans="1:19" x14ac:dyDescent="0.2">
      <c r="A60" s="567"/>
      <c r="C60" s="567"/>
      <c r="D60" s="567"/>
      <c r="E60" s="567"/>
      <c r="F60" s="567"/>
      <c r="G60" s="567"/>
      <c r="H60" s="567"/>
      <c r="I60" s="567"/>
      <c r="J60" s="567"/>
      <c r="P60" s="852"/>
    </row>
    <row r="61" spans="1:19" x14ac:dyDescent="0.2">
      <c r="P61" s="852"/>
    </row>
    <row r="62" spans="1:19" x14ac:dyDescent="0.2">
      <c r="P62" s="852"/>
    </row>
    <row r="63" spans="1:19" x14ac:dyDescent="0.2">
      <c r="P63" s="852"/>
    </row>
    <row r="64" spans="1:19" x14ac:dyDescent="0.2">
      <c r="P64" s="852"/>
    </row>
    <row r="65" spans="16:16" x14ac:dyDescent="0.2">
      <c r="P65" s="852"/>
    </row>
    <row r="66" spans="16:16" x14ac:dyDescent="0.2">
      <c r="P66" s="852"/>
    </row>
    <row r="67" spans="16:16" x14ac:dyDescent="0.2">
      <c r="P67" s="852"/>
    </row>
    <row r="68" spans="16:16" x14ac:dyDescent="0.2">
      <c r="P68" s="852"/>
    </row>
    <row r="69" spans="16:16" x14ac:dyDescent="0.2">
      <c r="P69" s="852"/>
    </row>
    <row r="70" spans="16:16" x14ac:dyDescent="0.2">
      <c r="P70" s="852"/>
    </row>
    <row r="71" spans="16:16" x14ac:dyDescent="0.2">
      <c r="P71" s="852"/>
    </row>
    <row r="72" spans="16:16" x14ac:dyDescent="0.2">
      <c r="P72" s="852"/>
    </row>
    <row r="73" spans="16:16" x14ac:dyDescent="0.2">
      <c r="P73" s="852"/>
    </row>
    <row r="74" spans="16:16" x14ac:dyDescent="0.2">
      <c r="P74" s="852"/>
    </row>
    <row r="75" spans="16:16" x14ac:dyDescent="0.2">
      <c r="P75" s="852"/>
    </row>
    <row r="76" spans="16:16" x14ac:dyDescent="0.2">
      <c r="P76" s="852"/>
    </row>
    <row r="77" spans="16:16" x14ac:dyDescent="0.2">
      <c r="P77" s="852"/>
    </row>
    <row r="78" spans="16:16" x14ac:dyDescent="0.2">
      <c r="P78" s="852"/>
    </row>
    <row r="79" spans="16:16" x14ac:dyDescent="0.2">
      <c r="P79" s="852"/>
    </row>
    <row r="80" spans="16:16" x14ac:dyDescent="0.2">
      <c r="P80" s="852"/>
    </row>
    <row r="81" spans="16:16" x14ac:dyDescent="0.2">
      <c r="P81" s="852"/>
    </row>
    <row r="82" spans="16:16" x14ac:dyDescent="0.2">
      <c r="P82" s="852"/>
    </row>
    <row r="83" spans="16:16" x14ac:dyDescent="0.2">
      <c r="P83" s="852"/>
    </row>
    <row r="84" spans="16:16" x14ac:dyDescent="0.2">
      <c r="P84" s="852"/>
    </row>
    <row r="85" spans="16:16" x14ac:dyDescent="0.2">
      <c r="P85" s="852"/>
    </row>
    <row r="86" spans="16:16" x14ac:dyDescent="0.2">
      <c r="P86" s="852"/>
    </row>
    <row r="87" spans="16:16" x14ac:dyDescent="0.2">
      <c r="P87" s="852"/>
    </row>
    <row r="88" spans="16:16" x14ac:dyDescent="0.2">
      <c r="P88" s="852"/>
    </row>
    <row r="89" spans="16:16" x14ac:dyDescent="0.2">
      <c r="P89" s="852"/>
    </row>
    <row r="90" spans="16:16" x14ac:dyDescent="0.2">
      <c r="P90" s="852"/>
    </row>
    <row r="91" spans="16:16" x14ac:dyDescent="0.2">
      <c r="P91" s="852"/>
    </row>
    <row r="92" spans="16:16" x14ac:dyDescent="0.2">
      <c r="P92" s="852"/>
    </row>
    <row r="93" spans="16:16" x14ac:dyDescent="0.2">
      <c r="P93" s="852"/>
    </row>
  </sheetData>
  <sortState ref="A51:B64">
    <sortCondition ref="B56:B64"/>
    <sortCondition ref="A56:A64"/>
  </sortState>
  <mergeCells count="2">
    <mergeCell ref="Q6:S6"/>
    <mergeCell ref="B52:D52"/>
  </mergeCells>
  <pageMargins left="0.78740157499999996" right="0.78740157499999996" top="0.984251969" bottom="0.984251969" header="0.4921259845" footer="0.4921259845"/>
  <pageSetup paperSize="9" scale="7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V119"/>
  <sheetViews>
    <sheetView zoomScale="90" zoomScaleNormal="90" workbookViewId="0">
      <selection activeCell="A29" sqref="A29"/>
    </sheetView>
  </sheetViews>
  <sheetFormatPr baseColWidth="10" defaultColWidth="11" defaultRowHeight="15" x14ac:dyDescent="0.2"/>
  <cols>
    <col min="1" max="1" width="22.125" style="171" customWidth="1"/>
    <col min="2" max="2" width="8" style="32" customWidth="1"/>
    <col min="3" max="3" width="8" style="171" customWidth="1"/>
    <col min="4" max="4" width="6.875" style="171" customWidth="1"/>
    <col min="5" max="5" width="7.375" style="171" customWidth="1"/>
    <col min="6" max="6" width="6.25" style="171" customWidth="1"/>
    <col min="7" max="7" width="4.75" style="171" customWidth="1"/>
    <col min="8" max="8" width="5.25" style="171" customWidth="1"/>
    <col min="9" max="9" width="7.5" style="171" customWidth="1"/>
    <col min="10" max="10" width="5.5" style="171" hidden="1" customWidth="1"/>
    <col min="11" max="11" width="9.375" style="171" customWidth="1"/>
    <col min="12" max="13" width="4.625" style="171" customWidth="1"/>
    <col min="14" max="14" width="1.25" style="171" customWidth="1"/>
    <col min="15" max="17" width="4.625" style="171" customWidth="1"/>
    <col min="18" max="18" width="4.5" style="171" customWidth="1"/>
    <col min="19" max="19" width="4.625" style="171" customWidth="1"/>
    <col min="20" max="20" width="8.125" style="171" customWidth="1"/>
    <col min="21" max="23" width="4.625" style="171" customWidth="1"/>
    <col min="24" max="24" width="6.625" style="171" customWidth="1"/>
    <col min="25" max="26" width="4.625" style="171" customWidth="1"/>
    <col min="27" max="28" width="18.125" style="171" customWidth="1"/>
    <col min="29" max="16384" width="11" style="171"/>
  </cols>
  <sheetData>
    <row r="1" spans="1:20" ht="15.75" x14ac:dyDescent="0.25">
      <c r="A1" s="37" t="s">
        <v>22</v>
      </c>
      <c r="B1" s="38"/>
      <c r="M1" s="39" t="s">
        <v>1</v>
      </c>
      <c r="N1" s="66"/>
      <c r="O1" s="964">
        <v>45352</v>
      </c>
      <c r="P1" s="965"/>
      <c r="Q1" s="965"/>
      <c r="R1" s="965"/>
      <c r="S1" s="965"/>
      <c r="T1" s="167"/>
    </row>
    <row r="2" spans="1:20" ht="15.75" x14ac:dyDescent="0.25">
      <c r="A2" s="30" t="s">
        <v>59</v>
      </c>
      <c r="B2" s="38"/>
      <c r="M2" s="39"/>
      <c r="N2" s="66"/>
      <c r="O2" s="97"/>
      <c r="P2" s="180"/>
      <c r="Q2" s="180"/>
      <c r="R2" s="180"/>
      <c r="S2" s="180"/>
      <c r="T2" s="167"/>
    </row>
    <row r="3" spans="1:20" x14ac:dyDescent="0.2">
      <c r="A3" s="567" t="s">
        <v>202</v>
      </c>
      <c r="J3" s="40" t="s">
        <v>0</v>
      </c>
    </row>
    <row r="4" spans="1:20" x14ac:dyDescent="0.2">
      <c r="A4" s="171" t="s">
        <v>2</v>
      </c>
    </row>
    <row r="6" spans="1:20" ht="35.25" x14ac:dyDescent="0.5">
      <c r="A6" s="41" t="s">
        <v>23</v>
      </c>
      <c r="I6" s="710"/>
    </row>
    <row r="7" spans="1:20" s="52" customFormat="1" ht="26.25" x14ac:dyDescent="0.4">
      <c r="A7" s="50"/>
      <c r="B7" s="51"/>
    </row>
    <row r="8" spans="1:20" s="44" customFormat="1" ht="18.75" customHeight="1" x14ac:dyDescent="0.35">
      <c r="A8" s="60" t="str">
        <f>Termine!C9</f>
        <v>Sommersemester 2024</v>
      </c>
      <c r="B8" s="43"/>
    </row>
    <row r="9" spans="1:20" s="45" customFormat="1" ht="60" x14ac:dyDescent="0.8">
      <c r="A9" s="30"/>
      <c r="B9" s="799" t="s">
        <v>453</v>
      </c>
      <c r="D9" s="42"/>
    </row>
    <row r="10" spans="1:20" x14ac:dyDescent="0.2">
      <c r="A10" s="47" t="s">
        <v>13</v>
      </c>
      <c r="B10" s="864"/>
      <c r="C10" s="865"/>
      <c r="D10" s="72"/>
      <c r="E10" s="71"/>
      <c r="F10" s="54"/>
    </row>
    <row r="11" spans="1:20" s="567" customFormat="1" x14ac:dyDescent="0.2">
      <c r="A11" s="47"/>
      <c r="B11" s="864" t="s">
        <v>583</v>
      </c>
      <c r="C11" s="866"/>
      <c r="D11" s="72"/>
      <c r="E11" s="71"/>
      <c r="F11" s="54"/>
    </row>
    <row r="12" spans="1:20" s="797" customFormat="1" x14ac:dyDescent="0.2">
      <c r="A12" s="47"/>
      <c r="B12" s="864" t="s">
        <v>589</v>
      </c>
      <c r="C12" s="866"/>
      <c r="D12" s="72"/>
      <c r="E12" s="71"/>
      <c r="F12" s="54"/>
    </row>
    <row r="13" spans="1:20" s="797" customFormat="1" x14ac:dyDescent="0.2">
      <c r="A13" s="47"/>
      <c r="B13" s="864" t="s">
        <v>320</v>
      </c>
      <c r="C13" s="866"/>
      <c r="D13" s="72"/>
      <c r="E13" s="71"/>
      <c r="F13" s="54"/>
    </row>
    <row r="14" spans="1:20" s="797" customFormat="1" x14ac:dyDescent="0.2">
      <c r="A14" s="47"/>
      <c r="B14" s="864" t="s">
        <v>595</v>
      </c>
      <c r="C14" s="866"/>
      <c r="D14" s="72"/>
      <c r="E14" s="71"/>
      <c r="F14" s="54"/>
    </row>
    <row r="15" spans="1:20" x14ac:dyDescent="0.2">
      <c r="A15" s="47"/>
      <c r="B15" s="864" t="s">
        <v>623</v>
      </c>
      <c r="C15" s="866"/>
      <c r="D15" s="72"/>
      <c r="E15" s="71"/>
      <c r="F15" s="54"/>
    </row>
    <row r="16" spans="1:20" s="567" customFormat="1" x14ac:dyDescent="0.2">
      <c r="A16" s="47"/>
      <c r="B16" s="864"/>
      <c r="C16" s="866"/>
      <c r="D16" s="72"/>
      <c r="E16" s="71"/>
      <c r="F16" s="54"/>
    </row>
    <row r="17" spans="1:48" s="567" customFormat="1" x14ac:dyDescent="0.2">
      <c r="A17" s="47"/>
      <c r="B17" s="864"/>
      <c r="C17" s="866"/>
      <c r="D17" s="72"/>
      <c r="E17" s="71"/>
      <c r="F17" s="54"/>
    </row>
    <row r="18" spans="1:48" x14ac:dyDescent="0.2">
      <c r="A18" s="47"/>
      <c r="B18" s="73"/>
      <c r="C18" s="71"/>
      <c r="D18" s="72"/>
      <c r="E18" s="71"/>
      <c r="F18" s="54"/>
    </row>
    <row r="19" spans="1:48" ht="15.75" x14ac:dyDescent="0.25">
      <c r="A19" s="53" t="s">
        <v>14</v>
      </c>
      <c r="B19" s="54"/>
    </row>
    <row r="20" spans="1:48" ht="15.75" x14ac:dyDescent="0.25">
      <c r="A20" s="53"/>
      <c r="B20" s="54"/>
      <c r="U20" s="567"/>
      <c r="V20" s="567"/>
      <c r="W20" s="567"/>
      <c r="X20" s="567"/>
      <c r="Y20" s="567"/>
      <c r="Z20" s="567"/>
      <c r="AA20" s="567"/>
      <c r="AB20" s="567"/>
    </row>
    <row r="21" spans="1:48" s="144" customFormat="1" ht="15.75" x14ac:dyDescent="0.25">
      <c r="A21" s="64" t="s">
        <v>25</v>
      </c>
      <c r="B21" s="35" t="s">
        <v>16</v>
      </c>
      <c r="C21" s="36"/>
      <c r="D21" s="36"/>
      <c r="E21" s="36"/>
      <c r="F21" s="36"/>
      <c r="G21" s="36"/>
      <c r="H21" s="36"/>
      <c r="I21" s="36"/>
      <c r="J21" s="35" t="s">
        <v>24</v>
      </c>
      <c r="K21" s="36"/>
      <c r="L21" s="35" t="s">
        <v>30</v>
      </c>
      <c r="M21" s="36"/>
      <c r="N21" s="34"/>
      <c r="O21" s="36" t="s">
        <v>29</v>
      </c>
      <c r="P21" s="36"/>
      <c r="Q21" s="36"/>
      <c r="R21" s="36"/>
      <c r="S21" s="36"/>
      <c r="T21" s="34"/>
      <c r="U21" s="567"/>
      <c r="V21" s="567"/>
      <c r="W21" s="567"/>
      <c r="X21" s="567"/>
      <c r="Y21" s="567"/>
      <c r="Z21" s="567"/>
      <c r="AA21" s="567"/>
      <c r="AB21" s="567"/>
    </row>
    <row r="22" spans="1:48" x14ac:dyDescent="0.2">
      <c r="A22" s="814">
        <v>461</v>
      </c>
      <c r="B22" s="536" t="s">
        <v>154</v>
      </c>
      <c r="C22" s="148"/>
      <c r="D22" s="148"/>
      <c r="E22" s="148"/>
      <c r="F22" s="148"/>
      <c r="G22" s="148"/>
      <c r="H22" s="148"/>
      <c r="I22" s="148"/>
      <c r="J22" s="720"/>
      <c r="K22" s="148"/>
      <c r="L22" s="722" t="s">
        <v>100</v>
      </c>
      <c r="M22" s="148"/>
      <c r="N22" s="654"/>
      <c r="O22" s="539" t="s">
        <v>160</v>
      </c>
      <c r="P22" s="148"/>
      <c r="Q22" s="148"/>
      <c r="R22" s="148"/>
      <c r="S22" s="148"/>
      <c r="T22" s="654"/>
      <c r="U22" s="567"/>
      <c r="V22" s="145"/>
      <c r="W22" s="567"/>
    </row>
    <row r="23" spans="1:48" x14ac:dyDescent="0.2">
      <c r="A23" s="814">
        <v>462</v>
      </c>
      <c r="B23" s="536" t="s">
        <v>155</v>
      </c>
      <c r="C23" s="148"/>
      <c r="D23" s="148"/>
      <c r="E23" s="148"/>
      <c r="F23" s="148"/>
      <c r="G23" s="148"/>
      <c r="H23" s="148"/>
      <c r="I23" s="148"/>
      <c r="J23" s="720"/>
      <c r="K23" s="148"/>
      <c r="L23" s="722" t="s">
        <v>100</v>
      </c>
      <c r="M23" s="148"/>
      <c r="N23" s="654"/>
      <c r="O23" s="539" t="s">
        <v>160</v>
      </c>
      <c r="P23" s="148"/>
      <c r="Q23" s="148"/>
      <c r="R23" s="148"/>
      <c r="S23" s="148"/>
      <c r="T23" s="654"/>
      <c r="U23" s="567"/>
      <c r="V23" s="801"/>
      <c r="W23" s="567"/>
    </row>
    <row r="24" spans="1:48" x14ac:dyDescent="0.2">
      <c r="A24" s="814">
        <v>463</v>
      </c>
      <c r="B24" s="536" t="s">
        <v>156</v>
      </c>
      <c r="C24" s="148"/>
      <c r="D24" s="148"/>
      <c r="E24" s="148"/>
      <c r="F24" s="148"/>
      <c r="G24" s="148"/>
      <c r="H24" s="148"/>
      <c r="I24" s="148"/>
      <c r="J24" s="720"/>
      <c r="K24" s="148"/>
      <c r="L24" s="722" t="s">
        <v>100</v>
      </c>
      <c r="M24" s="148"/>
      <c r="N24" s="654"/>
      <c r="O24" s="539" t="s">
        <v>160</v>
      </c>
      <c r="P24" s="148"/>
      <c r="Q24" s="148"/>
      <c r="R24" s="148"/>
      <c r="S24" s="148"/>
      <c r="T24" s="654"/>
      <c r="U24" s="567"/>
      <c r="V24" s="801"/>
      <c r="W24" s="567"/>
      <c r="X24" s="145"/>
      <c r="Y24" s="145"/>
      <c r="Z24" s="145"/>
      <c r="AA24" s="145"/>
      <c r="AB24" s="567"/>
    </row>
    <row r="25" spans="1:48" ht="15.75" x14ac:dyDescent="0.25">
      <c r="A25" s="814">
        <v>464</v>
      </c>
      <c r="B25" s="536" t="s">
        <v>157</v>
      </c>
      <c r="C25" s="148"/>
      <c r="D25" s="148"/>
      <c r="E25" s="148"/>
      <c r="F25" s="148"/>
      <c r="G25" s="148"/>
      <c r="H25" s="148"/>
      <c r="I25" s="148"/>
      <c r="J25" s="720"/>
      <c r="K25" s="148"/>
      <c r="L25" s="722" t="s">
        <v>100</v>
      </c>
      <c r="M25" s="148"/>
      <c r="N25" s="654"/>
      <c r="O25" s="539" t="s">
        <v>160</v>
      </c>
      <c r="P25" s="148"/>
      <c r="Q25" s="148"/>
      <c r="R25" s="148"/>
      <c r="S25" s="873"/>
      <c r="T25" s="874"/>
      <c r="U25" s="567"/>
      <c r="V25" s="801"/>
      <c r="W25" s="567"/>
      <c r="X25" s="145"/>
      <c r="Y25" s="145"/>
      <c r="Z25" s="145"/>
      <c r="AA25" s="145"/>
      <c r="AB25" s="567"/>
      <c r="AC25" s="58"/>
      <c r="AD25" s="567"/>
      <c r="AE25" s="567"/>
      <c r="AF25" s="567"/>
      <c r="AG25" s="567"/>
      <c r="AH25" s="567"/>
      <c r="AI25" s="567"/>
      <c r="AJ25" s="567"/>
      <c r="AK25" s="567"/>
      <c r="AL25" s="567"/>
      <c r="AM25" s="567"/>
      <c r="AN25" s="567"/>
      <c r="AO25" s="567"/>
      <c r="AP25" s="567"/>
      <c r="AQ25" s="567"/>
      <c r="AR25" s="567"/>
      <c r="AS25" s="567"/>
      <c r="AT25" s="567"/>
      <c r="AU25" s="567"/>
      <c r="AV25" s="567"/>
    </row>
    <row r="26" spans="1:48" ht="18" x14ac:dyDescent="0.25">
      <c r="A26" s="733">
        <v>465</v>
      </c>
      <c r="B26" s="722" t="s">
        <v>158</v>
      </c>
      <c r="C26" s="148"/>
      <c r="D26" s="148"/>
      <c r="E26" s="148"/>
      <c r="F26" s="148"/>
      <c r="G26" s="148"/>
      <c r="H26" s="148"/>
      <c r="I26" s="148"/>
      <c r="J26" s="148"/>
      <c r="K26" s="148"/>
      <c r="L26" s="720" t="s">
        <v>159</v>
      </c>
      <c r="M26" s="721"/>
      <c r="N26" s="721"/>
      <c r="O26" s="539" t="s">
        <v>160</v>
      </c>
      <c r="P26" s="126"/>
      <c r="Q26" s="734"/>
      <c r="R26" s="148"/>
      <c r="S26" s="148"/>
      <c r="T26" s="654"/>
      <c r="U26" s="567"/>
      <c r="V26" s="145"/>
      <c r="W26" s="567"/>
      <c r="X26" s="567"/>
      <c r="Y26" s="567"/>
      <c r="Z26" s="567"/>
      <c r="AA26" s="567"/>
      <c r="AB26" s="567"/>
      <c r="AC26" s="567"/>
      <c r="AD26" s="567"/>
      <c r="AE26" s="567"/>
      <c r="AF26" s="567"/>
      <c r="AG26" s="567"/>
      <c r="AH26" s="567"/>
      <c r="AI26" s="567"/>
      <c r="AJ26" s="567"/>
      <c r="AK26" s="567"/>
      <c r="AL26" s="567"/>
      <c r="AM26" s="567"/>
      <c r="AN26" s="567"/>
    </row>
    <row r="27" spans="1:48" ht="15.75" x14ac:dyDescent="0.25">
      <c r="A27" s="159">
        <v>521</v>
      </c>
      <c r="B27" s="880" t="s">
        <v>161</v>
      </c>
      <c r="C27" s="881"/>
      <c r="D27" s="881"/>
      <c r="E27" s="881"/>
      <c r="F27" s="881"/>
      <c r="G27" s="881"/>
      <c r="H27" s="881"/>
      <c r="I27" s="881"/>
      <c r="J27" s="881"/>
      <c r="K27" s="881"/>
      <c r="L27" s="882" t="s">
        <v>163</v>
      </c>
      <c r="M27" s="883"/>
      <c r="N27" s="883"/>
      <c r="O27" s="884" t="s">
        <v>224</v>
      </c>
      <c r="P27" s="881"/>
      <c r="Q27" s="881"/>
      <c r="R27" s="885"/>
      <c r="S27" s="474"/>
      <c r="T27" s="158"/>
      <c r="U27" s="567"/>
      <c r="V27" s="567"/>
      <c r="W27" s="567"/>
      <c r="X27" s="567"/>
      <c r="Y27" s="567"/>
      <c r="Z27" s="567"/>
      <c r="AA27" s="567"/>
      <c r="AB27" s="567"/>
      <c r="AC27" s="58"/>
      <c r="AD27" s="567"/>
      <c r="AE27" s="567"/>
      <c r="AF27" s="567"/>
      <c r="AG27" s="567"/>
      <c r="AH27" s="567"/>
      <c r="AI27" s="567"/>
      <c r="AJ27" s="567"/>
      <c r="AK27" s="567"/>
      <c r="AL27" s="567"/>
      <c r="AM27" s="567"/>
      <c r="AN27" s="567"/>
      <c r="AO27" s="567"/>
      <c r="AP27" s="567"/>
      <c r="AQ27" s="567"/>
      <c r="AR27" s="567"/>
      <c r="AS27" s="567"/>
      <c r="AT27" s="567"/>
      <c r="AU27" s="567"/>
      <c r="AV27" s="567"/>
    </row>
    <row r="28" spans="1:48" ht="18" x14ac:dyDescent="0.25">
      <c r="A28" s="733">
        <v>522</v>
      </c>
      <c r="B28" s="880" t="s">
        <v>162</v>
      </c>
      <c r="C28" s="885"/>
      <c r="D28" s="885"/>
      <c r="E28" s="885"/>
      <c r="F28" s="885"/>
      <c r="G28" s="885"/>
      <c r="H28" s="885"/>
      <c r="I28" s="885"/>
      <c r="J28" s="885"/>
      <c r="K28" s="885"/>
      <c r="L28" s="882" t="s">
        <v>163</v>
      </c>
      <c r="M28" s="886"/>
      <c r="N28" s="886"/>
      <c r="O28" s="884" t="s">
        <v>224</v>
      </c>
      <c r="P28" s="881"/>
      <c r="Q28" s="887"/>
      <c r="R28" s="885"/>
      <c r="S28" s="885"/>
      <c r="T28" s="888"/>
      <c r="U28" s="567"/>
      <c r="V28" s="797"/>
      <c r="W28" s="567"/>
      <c r="X28" s="567"/>
      <c r="Y28" s="567"/>
      <c r="Z28" s="567"/>
      <c r="AA28" s="567"/>
      <c r="AB28" s="567"/>
      <c r="AC28" s="58"/>
      <c r="AD28" s="567"/>
      <c r="AE28" s="567"/>
      <c r="AF28" s="567"/>
      <c r="AG28" s="567"/>
      <c r="AH28" s="567"/>
      <c r="AI28" s="567"/>
      <c r="AJ28" s="567"/>
      <c r="AK28" s="567"/>
      <c r="AL28" s="567"/>
      <c r="AM28" s="567"/>
      <c r="AN28" s="567"/>
      <c r="AO28" s="567"/>
      <c r="AP28" s="567"/>
      <c r="AQ28" s="567"/>
      <c r="AR28" s="567"/>
      <c r="AS28" s="567"/>
      <c r="AT28" s="567"/>
      <c r="AU28" s="567"/>
      <c r="AV28" s="567"/>
    </row>
    <row r="29" spans="1:48" ht="18" x14ac:dyDescent="0.25">
      <c r="A29" s="733"/>
      <c r="B29" s="722"/>
      <c r="C29" s="148"/>
      <c r="D29" s="148"/>
      <c r="E29" s="148"/>
      <c r="F29" s="148"/>
      <c r="G29" s="148"/>
      <c r="H29" s="148"/>
      <c r="I29" s="148"/>
      <c r="J29" s="148"/>
      <c r="K29" s="148"/>
      <c r="L29" s="737"/>
      <c r="M29" s="721"/>
      <c r="N29" s="721"/>
      <c r="O29" s="539"/>
      <c r="P29" s="126"/>
      <c r="Q29" s="734"/>
      <c r="R29" s="148"/>
      <c r="S29" s="474"/>
      <c r="T29" s="654"/>
      <c r="U29" s="567"/>
      <c r="V29" s="567"/>
      <c r="W29" s="567"/>
      <c r="X29" s="567"/>
      <c r="Y29" s="567"/>
      <c r="Z29" s="567"/>
      <c r="AA29" s="567"/>
    </row>
    <row r="30" spans="1:48" s="567" customFormat="1" ht="15.75" x14ac:dyDescent="0.25">
      <c r="A30" s="55"/>
      <c r="B30" s="54"/>
      <c r="C30" s="171"/>
      <c r="D30" s="167"/>
      <c r="E30" s="167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AB30" s="171"/>
    </row>
    <row r="31" spans="1:48" ht="30" x14ac:dyDescent="0.25">
      <c r="A31" s="470" t="s">
        <v>27</v>
      </c>
      <c r="B31" s="169">
        <v>1</v>
      </c>
      <c r="C31" s="169">
        <v>2</v>
      </c>
      <c r="D31" s="169">
        <v>3</v>
      </c>
      <c r="E31" s="169">
        <v>4</v>
      </c>
      <c r="F31" s="58"/>
      <c r="G31" s="58"/>
      <c r="P31" s="171" t="s">
        <v>0</v>
      </c>
      <c r="T31" s="567"/>
      <c r="U31" s="567"/>
      <c r="V31" s="567"/>
      <c r="W31" s="567"/>
      <c r="X31" s="567"/>
      <c r="Y31" s="567"/>
      <c r="Z31" s="567"/>
      <c r="AA31" s="567"/>
      <c r="AB31" s="567"/>
    </row>
    <row r="32" spans="1:48" s="567" customFormat="1" ht="18" x14ac:dyDescent="0.25">
      <c r="A32" s="168" t="s">
        <v>76</v>
      </c>
      <c r="B32" s="127"/>
      <c r="C32" s="58"/>
      <c r="D32" s="58"/>
      <c r="E32" s="58"/>
      <c r="F32" s="58"/>
      <c r="G32" s="58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</row>
    <row r="33" spans="1:28" s="567" customFormat="1" ht="18" x14ac:dyDescent="0.25">
      <c r="A33" s="531" t="s">
        <v>598</v>
      </c>
      <c r="B33" s="683">
        <v>461</v>
      </c>
      <c r="C33" s="683">
        <v>461</v>
      </c>
      <c r="D33" s="683"/>
      <c r="E33" s="683"/>
      <c r="F33" s="58"/>
      <c r="G33" s="58"/>
    </row>
    <row r="34" spans="1:28" s="567" customFormat="1" ht="18" x14ac:dyDescent="0.25">
      <c r="A34" s="531" t="s">
        <v>599</v>
      </c>
      <c r="B34" s="690"/>
      <c r="C34" s="690"/>
      <c r="D34" s="683">
        <v>461</v>
      </c>
      <c r="E34" s="683">
        <v>461</v>
      </c>
      <c r="F34" s="58"/>
      <c r="G34" s="58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</row>
    <row r="35" spans="1:28" s="567" customFormat="1" ht="18" x14ac:dyDescent="0.25">
      <c r="A35" s="531" t="s">
        <v>600</v>
      </c>
      <c r="B35" s="683">
        <v>462</v>
      </c>
      <c r="C35" s="683">
        <v>462</v>
      </c>
      <c r="D35" s="683"/>
      <c r="E35" s="683"/>
      <c r="F35" s="58"/>
      <c r="G35" s="58"/>
    </row>
    <row r="36" spans="1:28" s="567" customFormat="1" ht="18" x14ac:dyDescent="0.25">
      <c r="A36" s="682" t="s">
        <v>601</v>
      </c>
      <c r="B36" s="683"/>
      <c r="C36" s="683"/>
      <c r="D36" s="683">
        <v>462</v>
      </c>
      <c r="E36" s="683">
        <v>462</v>
      </c>
      <c r="F36" s="58"/>
      <c r="G36" s="58"/>
    </row>
    <row r="37" spans="1:28" s="797" customFormat="1" ht="18" x14ac:dyDescent="0.25">
      <c r="A37" s="735" t="s">
        <v>634</v>
      </c>
      <c r="B37" s="530">
        <v>521</v>
      </c>
      <c r="C37" s="530">
        <v>521</v>
      </c>
      <c r="D37" s="530"/>
      <c r="E37" s="530"/>
      <c r="F37" s="800"/>
      <c r="G37" s="800"/>
    </row>
    <row r="38" spans="1:28" s="797" customFormat="1" ht="18" x14ac:dyDescent="0.25">
      <c r="A38" s="735" t="s">
        <v>635</v>
      </c>
      <c r="B38" s="530"/>
      <c r="C38" s="530"/>
      <c r="D38" s="530">
        <v>521</v>
      </c>
      <c r="E38" s="530">
        <v>521</v>
      </c>
      <c r="F38" s="800"/>
      <c r="G38" s="800"/>
    </row>
    <row r="39" spans="1:28" s="567" customFormat="1" ht="18" x14ac:dyDescent="0.25">
      <c r="A39" s="531" t="s">
        <v>466</v>
      </c>
      <c r="B39" s="683">
        <v>463</v>
      </c>
      <c r="C39" s="683">
        <v>463</v>
      </c>
      <c r="D39" s="683">
        <v>522</v>
      </c>
      <c r="E39" s="683">
        <v>522</v>
      </c>
      <c r="F39" s="58"/>
      <c r="G39" s="58"/>
    </row>
    <row r="40" spans="1:28" s="567" customFormat="1" ht="18" x14ac:dyDescent="0.25">
      <c r="A40" s="531" t="s">
        <v>637</v>
      </c>
      <c r="B40" s="683">
        <v>522</v>
      </c>
      <c r="C40" s="683">
        <v>522</v>
      </c>
      <c r="D40" s="683">
        <v>463</v>
      </c>
      <c r="E40" s="683">
        <v>463</v>
      </c>
      <c r="F40" s="58"/>
      <c r="G40" s="58"/>
    </row>
    <row r="41" spans="1:28" s="567" customFormat="1" ht="18" x14ac:dyDescent="0.25">
      <c r="A41" s="531" t="s">
        <v>472</v>
      </c>
      <c r="B41" s="683"/>
      <c r="C41" s="683"/>
      <c r="D41" s="683">
        <v>464</v>
      </c>
      <c r="E41" s="683">
        <v>464</v>
      </c>
      <c r="F41" s="58"/>
      <c r="G41" s="58"/>
    </row>
    <row r="42" spans="1:28" s="567" customFormat="1" ht="18" x14ac:dyDescent="0.25">
      <c r="A42" s="531" t="s">
        <v>604</v>
      </c>
      <c r="B42" s="683">
        <v>464</v>
      </c>
      <c r="C42" s="683">
        <v>464</v>
      </c>
      <c r="D42" s="683"/>
      <c r="E42" s="683"/>
    </row>
    <row r="43" spans="1:28" s="567" customFormat="1" ht="18" x14ac:dyDescent="0.25">
      <c r="A43" s="531"/>
      <c r="B43" s="683"/>
      <c r="C43" s="683"/>
      <c r="D43" s="683"/>
      <c r="E43" s="683"/>
      <c r="W43" s="171"/>
      <c r="X43" s="171"/>
      <c r="Y43" s="171"/>
      <c r="Z43" s="171"/>
      <c r="AA43" s="171"/>
      <c r="AB43" s="171"/>
    </row>
    <row r="44" spans="1:28" ht="15.75" x14ac:dyDescent="0.25">
      <c r="A44" s="56"/>
      <c r="B44" s="583"/>
      <c r="C44" s="147"/>
      <c r="D44" s="583"/>
      <c r="E44" s="172"/>
    </row>
    <row r="45" spans="1:28" x14ac:dyDescent="0.2">
      <c r="A45" s="48" t="s">
        <v>72</v>
      </c>
      <c r="B45" s="49"/>
      <c r="C45" s="172"/>
      <c r="D45" s="49"/>
      <c r="E45" s="172"/>
      <c r="G45" s="48"/>
      <c r="H45" s="57"/>
    </row>
    <row r="46" spans="1:28" x14ac:dyDescent="0.2">
      <c r="A46" s="171" t="s">
        <v>20</v>
      </c>
      <c r="F46" s="175"/>
    </row>
    <row r="47" spans="1:28" x14ac:dyDescent="0.2">
      <c r="A47" s="171" t="s">
        <v>2</v>
      </c>
      <c r="B47" s="103"/>
      <c r="C47" s="104"/>
      <c r="D47" s="104"/>
      <c r="E47" s="104"/>
      <c r="F47" s="104"/>
    </row>
    <row r="48" spans="1:28" ht="15.75" x14ac:dyDescent="0.25">
      <c r="A48" s="104"/>
      <c r="B48" s="175">
        <f>SUM(B33:B43)</f>
        <v>2893</v>
      </c>
      <c r="C48" s="175">
        <f>SUM(C33:C43)</f>
        <v>2893</v>
      </c>
      <c r="D48" s="175">
        <f>SUM(D33:D43)</f>
        <v>2893</v>
      </c>
      <c r="E48" s="175">
        <f>SUM(E33:E43)</f>
        <v>2893</v>
      </c>
      <c r="F48" s="144"/>
    </row>
    <row r="49" spans="1:29" x14ac:dyDescent="0.2">
      <c r="A49" s="104"/>
      <c r="B49" s="105">
        <f>SUM(A22:A29)-A26</f>
        <v>2893</v>
      </c>
      <c r="C49" s="105"/>
      <c r="D49" s="105"/>
      <c r="E49" s="105"/>
      <c r="F49" s="147"/>
      <c r="G49" s="172"/>
      <c r="H49" s="172"/>
      <c r="I49" s="172"/>
      <c r="X49" s="567"/>
      <c r="Y49" s="567"/>
      <c r="Z49" s="567"/>
      <c r="AA49" s="567"/>
      <c r="AB49" s="567"/>
      <c r="AC49" s="567"/>
    </row>
    <row r="50" spans="1:29" s="567" customFormat="1" x14ac:dyDescent="0.2">
      <c r="A50" s="171"/>
      <c r="B50" s="57"/>
      <c r="C50" s="57"/>
      <c r="D50" s="57"/>
      <c r="E50" s="57"/>
      <c r="F50" s="147"/>
      <c r="G50" s="172"/>
      <c r="H50" s="172"/>
      <c r="I50" s="172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</row>
    <row r="51" spans="1:29" s="567" customFormat="1" ht="15.75" x14ac:dyDescent="0.25">
      <c r="A51" s="144" t="s">
        <v>54</v>
      </c>
      <c r="B51" s="59"/>
      <c r="C51" s="144"/>
      <c r="D51" s="144" t="str">
        <f>B9</f>
        <v>Studienjahrgang  EAAb/d22/K-EAAb/d21</v>
      </c>
      <c r="E51" s="144"/>
      <c r="F51" s="687"/>
      <c r="G51" s="687"/>
      <c r="H51" s="687"/>
      <c r="I51" s="687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</row>
    <row r="52" spans="1:29" s="567" customFormat="1" ht="16.5" thickBot="1" x14ac:dyDescent="0.3">
      <c r="A52" s="144"/>
      <c r="B52" s="59"/>
      <c r="C52" s="144"/>
      <c r="D52" s="144"/>
      <c r="E52" s="144"/>
      <c r="F52" s="687"/>
      <c r="G52" s="687"/>
      <c r="H52" s="687"/>
      <c r="I52" s="687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</row>
    <row r="53" spans="1:29" s="567" customFormat="1" ht="16.5" thickBot="1" x14ac:dyDescent="0.3">
      <c r="A53" s="130" t="s">
        <v>55</v>
      </c>
      <c r="B53" s="689" t="s">
        <v>53</v>
      </c>
      <c r="C53" s="432" t="s">
        <v>56</v>
      </c>
      <c r="D53" s="432"/>
      <c r="E53" s="432"/>
      <c r="F53" s="432"/>
      <c r="G53" s="432"/>
      <c r="H53" s="432"/>
      <c r="I53" s="433"/>
    </row>
    <row r="54" spans="1:29" s="567" customFormat="1" ht="16.5" thickBot="1" x14ac:dyDescent="0.3">
      <c r="A54" s="794" t="s">
        <v>550</v>
      </c>
      <c r="B54" s="688">
        <v>1</v>
      </c>
      <c r="C54" s="130"/>
      <c r="D54" s="432"/>
      <c r="E54" s="432"/>
      <c r="F54" s="432"/>
      <c r="G54" s="432"/>
      <c r="H54" s="432"/>
      <c r="I54" s="433"/>
      <c r="L54" s="801"/>
      <c r="M54" s="801"/>
      <c r="N54" s="801"/>
      <c r="O54" s="801"/>
      <c r="P54" s="801"/>
      <c r="Q54" s="801"/>
      <c r="R54" s="801"/>
    </row>
    <row r="55" spans="1:29" s="567" customFormat="1" ht="16.5" thickBot="1" x14ac:dyDescent="0.3">
      <c r="A55" s="795" t="s">
        <v>551</v>
      </c>
      <c r="B55" s="791">
        <v>1</v>
      </c>
      <c r="C55" s="130"/>
      <c r="D55" s="432"/>
      <c r="E55" s="432"/>
      <c r="F55" s="432"/>
      <c r="G55" s="432"/>
      <c r="H55" s="432"/>
      <c r="I55" s="433"/>
      <c r="L55" s="685"/>
    </row>
    <row r="56" spans="1:29" s="567" customFormat="1" ht="16.5" thickBot="1" x14ac:dyDescent="0.3">
      <c r="A56" s="794" t="s">
        <v>552</v>
      </c>
      <c r="B56" s="791">
        <v>1</v>
      </c>
      <c r="C56" s="130"/>
      <c r="D56" s="432"/>
      <c r="E56" s="432"/>
      <c r="F56" s="432"/>
      <c r="G56" s="432"/>
      <c r="H56" s="432"/>
      <c r="I56" s="433"/>
      <c r="L56" s="685"/>
    </row>
    <row r="57" spans="1:29" s="567" customFormat="1" ht="16.5" thickBot="1" x14ac:dyDescent="0.3">
      <c r="A57" s="794" t="s">
        <v>553</v>
      </c>
      <c r="B57" s="791">
        <v>1</v>
      </c>
      <c r="C57" s="130"/>
      <c r="D57" s="432"/>
      <c r="E57" s="432"/>
      <c r="F57" s="432"/>
      <c r="G57" s="432"/>
      <c r="H57" s="432"/>
      <c r="I57" s="433"/>
      <c r="L57" s="684"/>
    </row>
    <row r="58" spans="1:29" s="567" customFormat="1" ht="16.5" thickBot="1" x14ac:dyDescent="0.3">
      <c r="A58" s="794" t="s">
        <v>554</v>
      </c>
      <c r="B58" s="791">
        <v>2</v>
      </c>
      <c r="C58" s="130"/>
      <c r="D58" s="432"/>
      <c r="E58" s="432"/>
      <c r="F58" s="432"/>
      <c r="G58" s="432"/>
      <c r="H58" s="432"/>
      <c r="I58" s="433"/>
      <c r="L58" s="685"/>
    </row>
    <row r="59" spans="1:29" s="567" customFormat="1" ht="16.5" thickBot="1" x14ac:dyDescent="0.3">
      <c r="A59" s="794" t="s">
        <v>555</v>
      </c>
      <c r="B59" s="791">
        <v>2</v>
      </c>
      <c r="C59" s="130"/>
      <c r="D59" s="432"/>
      <c r="E59" s="432"/>
      <c r="F59" s="432"/>
      <c r="G59" s="432"/>
      <c r="H59" s="432"/>
      <c r="I59" s="433"/>
      <c r="L59" s="685"/>
    </row>
    <row r="60" spans="1:29" s="567" customFormat="1" ht="16.5" thickBot="1" x14ac:dyDescent="0.3">
      <c r="A60" s="794" t="s">
        <v>556</v>
      </c>
      <c r="B60" s="791">
        <v>2</v>
      </c>
      <c r="C60" s="130"/>
      <c r="D60" s="432"/>
      <c r="E60" s="432"/>
      <c r="F60" s="432"/>
      <c r="G60" s="432"/>
      <c r="H60" s="432"/>
      <c r="I60" s="433"/>
      <c r="L60" s="685"/>
    </row>
    <row r="61" spans="1:29" s="567" customFormat="1" ht="16.5" thickBot="1" x14ac:dyDescent="0.3">
      <c r="A61" s="867" t="s">
        <v>549</v>
      </c>
      <c r="B61" s="791">
        <v>2</v>
      </c>
      <c r="C61" s="130"/>
      <c r="D61" s="432"/>
      <c r="E61" s="432"/>
      <c r="F61" s="432"/>
      <c r="G61" s="432"/>
      <c r="H61" s="432"/>
      <c r="I61" s="433"/>
      <c r="L61" s="685"/>
    </row>
    <row r="62" spans="1:29" s="567" customFormat="1" ht="16.5" thickBot="1" x14ac:dyDescent="0.3">
      <c r="A62" s="794" t="s">
        <v>557</v>
      </c>
      <c r="B62" s="791">
        <v>3</v>
      </c>
      <c r="C62" s="130"/>
      <c r="D62" s="432"/>
      <c r="E62" s="432"/>
      <c r="F62" s="432"/>
      <c r="G62" s="432"/>
      <c r="H62" s="432"/>
      <c r="I62" s="433"/>
      <c r="L62" s="685"/>
    </row>
    <row r="63" spans="1:29" s="567" customFormat="1" ht="16.5" thickBot="1" x14ac:dyDescent="0.3">
      <c r="A63" s="794" t="s">
        <v>558</v>
      </c>
      <c r="B63" s="791">
        <v>3</v>
      </c>
      <c r="C63" s="130"/>
      <c r="D63" s="432"/>
      <c r="E63" s="432"/>
      <c r="F63" s="432"/>
      <c r="G63" s="432"/>
      <c r="H63" s="432"/>
      <c r="I63" s="433"/>
      <c r="L63" s="685"/>
    </row>
    <row r="64" spans="1:29" s="567" customFormat="1" ht="16.5" thickBot="1" x14ac:dyDescent="0.3">
      <c r="A64" s="794" t="s">
        <v>559</v>
      </c>
      <c r="B64" s="791">
        <v>3</v>
      </c>
      <c r="C64" s="130"/>
      <c r="D64" s="432"/>
      <c r="E64" s="432"/>
      <c r="F64" s="432"/>
      <c r="G64" s="432"/>
      <c r="H64" s="432"/>
      <c r="I64" s="433"/>
      <c r="L64" s="685"/>
    </row>
    <row r="65" spans="1:19" s="567" customFormat="1" ht="16.5" thickBot="1" x14ac:dyDescent="0.3">
      <c r="A65" s="794" t="s">
        <v>560</v>
      </c>
      <c r="B65" s="791">
        <v>3</v>
      </c>
      <c r="C65" s="130"/>
      <c r="D65" s="432"/>
      <c r="E65" s="432"/>
      <c r="F65" s="432"/>
      <c r="G65" s="432"/>
      <c r="H65" s="432"/>
      <c r="I65" s="433"/>
      <c r="L65" s="685"/>
    </row>
    <row r="66" spans="1:19" s="567" customFormat="1" ht="16.5" thickBot="1" x14ac:dyDescent="0.3">
      <c r="A66" s="794" t="s">
        <v>561</v>
      </c>
      <c r="B66" s="791">
        <v>4</v>
      </c>
      <c r="C66" s="130"/>
      <c r="D66" s="432"/>
      <c r="E66" s="432"/>
      <c r="F66" s="432"/>
      <c r="G66" s="432"/>
      <c r="H66" s="432"/>
      <c r="I66" s="433"/>
      <c r="L66" s="685"/>
    </row>
    <row r="67" spans="1:19" s="567" customFormat="1" ht="16.5" thickBot="1" x14ac:dyDescent="0.3">
      <c r="A67" s="794" t="s">
        <v>562</v>
      </c>
      <c r="B67" s="791">
        <v>4</v>
      </c>
      <c r="C67" s="130"/>
      <c r="D67" s="432"/>
      <c r="E67" s="432"/>
      <c r="F67" s="432"/>
      <c r="G67" s="432"/>
      <c r="H67" s="432"/>
      <c r="I67" s="433"/>
      <c r="L67" s="684"/>
    </row>
    <row r="68" spans="1:19" s="567" customFormat="1" ht="16.5" thickBot="1" x14ac:dyDescent="0.3">
      <c r="A68" s="794" t="s">
        <v>563</v>
      </c>
      <c r="B68" s="791">
        <v>4</v>
      </c>
      <c r="C68" s="130"/>
      <c r="D68" s="432"/>
      <c r="E68" s="432"/>
      <c r="F68" s="432"/>
      <c r="G68" s="432"/>
      <c r="H68" s="432"/>
      <c r="I68" s="433"/>
    </row>
    <row r="69" spans="1:19" s="567" customFormat="1" ht="16.5" thickBot="1" x14ac:dyDescent="0.3">
      <c r="A69" s="580"/>
      <c r="B69" s="582"/>
      <c r="C69" s="130"/>
      <c r="D69" s="432"/>
      <c r="E69" s="432"/>
      <c r="F69" s="432"/>
      <c r="G69" s="432"/>
      <c r="H69" s="432"/>
      <c r="I69" s="433"/>
      <c r="L69" s="684"/>
    </row>
    <row r="70" spans="1:19" s="567" customFormat="1" x14ac:dyDescent="0.2">
      <c r="A70" s="501"/>
      <c r="B70" s="502" t="s">
        <v>0</v>
      </c>
      <c r="C70" s="503"/>
      <c r="D70" s="503"/>
      <c r="E70" s="503"/>
      <c r="F70" s="171"/>
      <c r="G70" s="171"/>
      <c r="H70" s="171"/>
      <c r="I70" s="171"/>
      <c r="S70" s="567" t="s">
        <v>0</v>
      </c>
    </row>
    <row r="71" spans="1:19" s="567" customFormat="1" x14ac:dyDescent="0.2">
      <c r="A71" s="171" t="s">
        <v>57</v>
      </c>
      <c r="B71" s="32"/>
      <c r="C71" s="171"/>
      <c r="D71" s="171"/>
      <c r="E71" s="171"/>
      <c r="F71" s="171"/>
      <c r="G71" s="171"/>
      <c r="H71" s="171"/>
      <c r="I71" s="171"/>
    </row>
    <row r="72" spans="1:19" s="567" customFormat="1" x14ac:dyDescent="0.2">
      <c r="A72" s="485" t="s">
        <v>233</v>
      </c>
      <c r="B72" s="32"/>
      <c r="C72" s="171"/>
      <c r="D72" s="171"/>
      <c r="E72" s="171"/>
      <c r="F72" s="171"/>
      <c r="G72" s="171"/>
      <c r="H72" s="171"/>
      <c r="I72" s="171"/>
    </row>
    <row r="73" spans="1:19" s="567" customFormat="1" x14ac:dyDescent="0.2">
      <c r="A73" s="171"/>
      <c r="B73" s="32"/>
      <c r="C73" s="171"/>
      <c r="D73" s="171"/>
      <c r="E73" s="171"/>
      <c r="F73" s="171"/>
      <c r="G73" s="171"/>
      <c r="H73" s="171"/>
      <c r="I73" s="171"/>
    </row>
    <row r="74" spans="1:19" s="567" customFormat="1" x14ac:dyDescent="0.2">
      <c r="A74" s="171"/>
      <c r="B74" s="32"/>
      <c r="C74" s="171"/>
      <c r="D74" s="171"/>
      <c r="E74" s="171"/>
      <c r="F74" s="171"/>
      <c r="G74" s="171"/>
      <c r="H74" s="171"/>
      <c r="I74" s="171"/>
    </row>
    <row r="75" spans="1:19" s="567" customFormat="1" ht="15.75" x14ac:dyDescent="0.25">
      <c r="A75" s="69" t="s">
        <v>58</v>
      </c>
      <c r="B75" s="960">
        <f>Termine!H1</f>
        <v>45352</v>
      </c>
      <c r="C75" s="961"/>
      <c r="D75" s="961"/>
      <c r="E75" s="171"/>
      <c r="F75" s="171"/>
      <c r="G75" s="171"/>
      <c r="H75" s="171"/>
      <c r="I75" s="171"/>
      <c r="L75" s="684"/>
      <c r="M75" s="684"/>
    </row>
    <row r="76" spans="1:19" s="567" customFormat="1" x14ac:dyDescent="0.2">
      <c r="A76" s="171"/>
      <c r="B76" s="32"/>
      <c r="C76" s="171"/>
      <c r="D76" s="171"/>
      <c r="E76" s="171"/>
      <c r="F76" s="171"/>
      <c r="G76" s="171"/>
      <c r="H76" s="171"/>
      <c r="I76" s="171"/>
      <c r="M76" s="684"/>
    </row>
    <row r="77" spans="1:19" s="567" customFormat="1" x14ac:dyDescent="0.2">
      <c r="A77" s="171"/>
      <c r="B77" s="32"/>
      <c r="C77" s="171"/>
      <c r="D77" s="171"/>
      <c r="E77" s="171"/>
      <c r="F77" s="171"/>
      <c r="G77" s="171"/>
      <c r="H77" s="171"/>
      <c r="I77" s="171"/>
      <c r="L77" s="685"/>
      <c r="M77" s="684"/>
    </row>
    <row r="78" spans="1:19" s="567" customFormat="1" x14ac:dyDescent="0.2">
      <c r="A78" s="171"/>
      <c r="B78" s="32"/>
      <c r="C78" s="171"/>
      <c r="D78" s="171"/>
      <c r="E78" s="171"/>
      <c r="F78" s="171"/>
      <c r="G78" s="171"/>
      <c r="H78" s="171"/>
      <c r="I78" s="171"/>
      <c r="L78" s="685"/>
      <c r="M78" s="684"/>
    </row>
    <row r="79" spans="1:19" s="567" customFormat="1" x14ac:dyDescent="0.2">
      <c r="A79" s="171"/>
      <c r="B79" s="32"/>
      <c r="C79" s="171"/>
      <c r="D79" s="171"/>
      <c r="E79" s="171"/>
      <c r="F79" s="171"/>
      <c r="G79" s="171"/>
      <c r="H79" s="171"/>
      <c r="I79" s="171"/>
    </row>
    <row r="80" spans="1:19" s="567" customFormat="1" x14ac:dyDescent="0.2">
      <c r="A80" s="171"/>
      <c r="B80" s="32"/>
      <c r="C80" s="171"/>
      <c r="D80" s="171"/>
      <c r="E80" s="171"/>
      <c r="F80" s="171"/>
      <c r="G80" s="171"/>
      <c r="H80" s="171"/>
      <c r="I80" s="171"/>
    </row>
    <row r="81" spans="1:41" s="567" customFormat="1" x14ac:dyDescent="0.2">
      <c r="A81" s="171"/>
      <c r="B81" s="32"/>
      <c r="C81" s="171"/>
      <c r="D81" s="171"/>
      <c r="E81" s="171"/>
      <c r="F81" s="171"/>
      <c r="G81" s="171"/>
      <c r="H81" s="171"/>
      <c r="I81" s="171"/>
    </row>
    <row r="82" spans="1:41" s="567" customFormat="1" x14ac:dyDescent="0.2">
      <c r="A82" s="171"/>
      <c r="B82" s="32"/>
      <c r="C82" s="171"/>
      <c r="D82" s="171"/>
      <c r="E82" s="171"/>
      <c r="F82" s="171"/>
      <c r="G82" s="171"/>
      <c r="H82" s="171"/>
      <c r="I82" s="171"/>
    </row>
    <row r="83" spans="1:41" s="567" customFormat="1" x14ac:dyDescent="0.2">
      <c r="A83" s="171"/>
      <c r="B83" s="32"/>
      <c r="C83" s="171"/>
      <c r="D83" s="171"/>
      <c r="E83" s="171"/>
      <c r="F83" s="171"/>
      <c r="G83" s="171"/>
      <c r="H83" s="171"/>
      <c r="I83" s="171"/>
    </row>
    <row r="84" spans="1:41" s="567" customFormat="1" x14ac:dyDescent="0.2">
      <c r="A84" s="171"/>
      <c r="B84" s="32"/>
      <c r="C84" s="171"/>
      <c r="D84" s="171"/>
      <c r="E84" s="171"/>
      <c r="F84" s="171"/>
      <c r="G84" s="171"/>
      <c r="H84" s="171"/>
      <c r="I84" s="171"/>
    </row>
    <row r="85" spans="1:41" s="567" customFormat="1" x14ac:dyDescent="0.2">
      <c r="A85" s="171"/>
      <c r="B85" s="32"/>
      <c r="C85" s="171"/>
      <c r="D85" s="171"/>
      <c r="E85" s="171"/>
      <c r="F85" s="171"/>
      <c r="G85" s="171"/>
      <c r="H85" s="171"/>
      <c r="I85" s="171"/>
    </row>
    <row r="86" spans="1:41" s="567" customFormat="1" x14ac:dyDescent="0.2">
      <c r="A86" s="171"/>
      <c r="B86" s="32"/>
      <c r="C86" s="171"/>
      <c r="D86" s="171"/>
      <c r="E86" s="171"/>
      <c r="F86" s="171"/>
      <c r="G86" s="171"/>
      <c r="H86" s="171"/>
      <c r="I86" s="171"/>
    </row>
    <row r="87" spans="1:41" s="567" customFormat="1" x14ac:dyDescent="0.2">
      <c r="A87" s="171"/>
      <c r="B87" s="32"/>
      <c r="C87" s="171"/>
      <c r="D87" s="171"/>
      <c r="E87" s="171"/>
      <c r="F87" s="171"/>
      <c r="G87" s="171"/>
      <c r="H87" s="171"/>
      <c r="I87" s="171"/>
    </row>
    <row r="88" spans="1:41" s="567" customFormat="1" x14ac:dyDescent="0.2">
      <c r="A88" s="171"/>
      <c r="B88" s="32"/>
      <c r="C88" s="171"/>
      <c r="D88" s="171"/>
      <c r="E88" s="171"/>
      <c r="F88" s="171"/>
      <c r="G88" s="171"/>
      <c r="H88" s="171"/>
      <c r="I88" s="171"/>
    </row>
    <row r="89" spans="1:41" s="567" customFormat="1" x14ac:dyDescent="0.2">
      <c r="A89" s="171"/>
      <c r="B89" s="32"/>
      <c r="C89" s="171"/>
      <c r="D89" s="171"/>
      <c r="E89" s="171"/>
      <c r="F89" s="171"/>
      <c r="G89" s="171"/>
      <c r="H89" s="171"/>
      <c r="I89" s="171"/>
    </row>
    <row r="90" spans="1:41" s="567" customFormat="1" x14ac:dyDescent="0.2">
      <c r="A90" s="171"/>
      <c r="B90" s="32"/>
      <c r="C90" s="171"/>
      <c r="D90" s="171"/>
      <c r="E90" s="171"/>
      <c r="F90" s="171"/>
      <c r="G90" s="171"/>
      <c r="H90" s="171"/>
      <c r="I90" s="171"/>
    </row>
    <row r="91" spans="1:41" s="567" customFormat="1" x14ac:dyDescent="0.2">
      <c r="A91" s="171"/>
      <c r="B91" s="32"/>
      <c r="C91" s="171"/>
      <c r="D91" s="171"/>
      <c r="E91" s="171"/>
      <c r="F91" s="171"/>
      <c r="G91" s="171"/>
      <c r="H91" s="171"/>
      <c r="I91" s="171"/>
      <c r="AA91" s="171"/>
      <c r="AB91" s="171"/>
      <c r="AC91" s="171"/>
    </row>
    <row r="92" spans="1:41" s="567" customFormat="1" x14ac:dyDescent="0.2">
      <c r="A92" s="171"/>
      <c r="B92" s="32"/>
      <c r="C92" s="171"/>
      <c r="D92" s="171"/>
      <c r="E92" s="171"/>
      <c r="F92" s="171"/>
      <c r="G92" s="171"/>
      <c r="H92" s="171"/>
      <c r="I92" s="171"/>
      <c r="AA92" s="172"/>
      <c r="AB92" s="172"/>
      <c r="AC92" s="172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</row>
    <row r="93" spans="1:41" s="567" customFormat="1" x14ac:dyDescent="0.2">
      <c r="A93" s="171"/>
      <c r="B93" s="32"/>
      <c r="C93" s="171"/>
      <c r="D93" s="171"/>
      <c r="E93" s="171"/>
      <c r="F93" s="171"/>
      <c r="G93" s="171"/>
      <c r="H93" s="171"/>
      <c r="I93" s="171"/>
      <c r="AA93" s="171"/>
      <c r="AB93" s="171"/>
      <c r="AC93" s="171"/>
      <c r="AD93" s="172"/>
      <c r="AE93" s="172"/>
      <c r="AF93" s="171"/>
      <c r="AG93" s="171"/>
      <c r="AH93" s="171"/>
      <c r="AI93" s="171"/>
      <c r="AJ93" s="171"/>
      <c r="AK93" s="171"/>
      <c r="AL93" s="171"/>
      <c r="AM93" s="171"/>
    </row>
    <row r="94" spans="1:41" s="567" customFormat="1" x14ac:dyDescent="0.2">
      <c r="A94" s="171"/>
      <c r="B94" s="32"/>
      <c r="C94" s="171"/>
      <c r="D94" s="171"/>
      <c r="E94" s="171"/>
      <c r="F94" s="171"/>
      <c r="G94" s="171"/>
      <c r="H94" s="171"/>
      <c r="I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</row>
    <row r="95" spans="1:41" s="567" customFormat="1" x14ac:dyDescent="0.2">
      <c r="A95" s="171"/>
      <c r="B95" s="32"/>
      <c r="C95" s="171"/>
      <c r="D95" s="171"/>
      <c r="E95" s="171"/>
      <c r="F95" s="171"/>
      <c r="G95" s="171"/>
      <c r="H95" s="171"/>
      <c r="I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</row>
    <row r="96" spans="1:41" s="567" customFormat="1" x14ac:dyDescent="0.2">
      <c r="A96" s="171"/>
      <c r="B96" s="32"/>
      <c r="C96" s="171"/>
      <c r="D96" s="171"/>
      <c r="E96" s="171"/>
      <c r="F96" s="171"/>
      <c r="G96" s="171"/>
      <c r="H96" s="171"/>
      <c r="I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</row>
    <row r="97" spans="1:42" s="567" customFormat="1" x14ac:dyDescent="0.2">
      <c r="A97" s="171"/>
      <c r="B97" s="32"/>
      <c r="C97" s="171"/>
      <c r="D97" s="171"/>
      <c r="E97" s="171"/>
      <c r="F97" s="171"/>
      <c r="G97" s="171"/>
      <c r="H97" s="171"/>
      <c r="I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</row>
    <row r="98" spans="1:42" s="567" customFormat="1" x14ac:dyDescent="0.2">
      <c r="A98" s="171"/>
      <c r="B98" s="32"/>
      <c r="C98" s="171"/>
      <c r="D98" s="171"/>
      <c r="E98" s="171"/>
      <c r="F98" s="171"/>
      <c r="G98" s="171"/>
      <c r="H98" s="171"/>
      <c r="I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</row>
    <row r="99" spans="1:42" s="567" customFormat="1" x14ac:dyDescent="0.2">
      <c r="A99" s="171"/>
      <c r="B99" s="32"/>
      <c r="C99" s="171"/>
      <c r="D99" s="171"/>
      <c r="E99" s="171"/>
      <c r="F99" s="171"/>
      <c r="G99" s="171"/>
      <c r="H99" s="171"/>
      <c r="I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</row>
    <row r="100" spans="1:42" s="567" customFormat="1" x14ac:dyDescent="0.2">
      <c r="A100" s="171"/>
      <c r="B100" s="32"/>
      <c r="C100" s="171"/>
      <c r="D100" s="171"/>
      <c r="E100" s="171"/>
      <c r="F100" s="171"/>
      <c r="G100" s="171"/>
      <c r="H100" s="171"/>
      <c r="I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</row>
    <row r="101" spans="1:42" s="567" customFormat="1" x14ac:dyDescent="0.2">
      <c r="A101" s="171"/>
      <c r="B101" s="32"/>
      <c r="C101" s="171"/>
      <c r="D101" s="171"/>
      <c r="E101" s="171"/>
      <c r="F101" s="171"/>
      <c r="G101" s="171"/>
      <c r="H101" s="171"/>
      <c r="I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</row>
    <row r="102" spans="1:42" s="567" customFormat="1" x14ac:dyDescent="0.2">
      <c r="A102" s="171"/>
      <c r="B102" s="32"/>
      <c r="C102" s="171"/>
      <c r="D102" s="171"/>
      <c r="E102" s="171"/>
      <c r="F102" s="171"/>
      <c r="G102" s="171"/>
      <c r="H102" s="171"/>
      <c r="I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</row>
    <row r="103" spans="1:42" s="567" customFormat="1" x14ac:dyDescent="0.2">
      <c r="A103" s="171"/>
      <c r="B103" s="32"/>
      <c r="C103" s="171"/>
      <c r="D103" s="171"/>
      <c r="E103" s="171"/>
      <c r="F103" s="171"/>
      <c r="G103" s="171"/>
      <c r="H103" s="171"/>
      <c r="I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</row>
    <row r="104" spans="1:42" s="567" customFormat="1" x14ac:dyDescent="0.2">
      <c r="A104" s="171"/>
      <c r="B104" s="32"/>
      <c r="C104" s="171"/>
      <c r="D104" s="171"/>
      <c r="E104" s="171"/>
      <c r="F104" s="171"/>
      <c r="G104" s="171"/>
      <c r="H104" s="171"/>
      <c r="I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</row>
    <row r="105" spans="1:42" s="567" customFormat="1" x14ac:dyDescent="0.2">
      <c r="A105" s="171"/>
      <c r="B105" s="32"/>
      <c r="C105" s="171"/>
      <c r="D105" s="171"/>
      <c r="E105" s="171"/>
      <c r="F105" s="171"/>
      <c r="G105" s="171"/>
      <c r="H105" s="171"/>
      <c r="I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</row>
    <row r="106" spans="1:42" s="567" customFormat="1" x14ac:dyDescent="0.2">
      <c r="A106" s="171"/>
      <c r="B106" s="32"/>
      <c r="C106" s="171"/>
      <c r="D106" s="171"/>
      <c r="E106" s="171"/>
      <c r="F106" s="171"/>
      <c r="G106" s="171"/>
      <c r="H106" s="171"/>
      <c r="I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</row>
    <row r="107" spans="1:42" s="567" customFormat="1" x14ac:dyDescent="0.2">
      <c r="A107" s="171"/>
      <c r="B107" s="32"/>
      <c r="C107" s="171"/>
      <c r="D107" s="171"/>
      <c r="E107" s="171"/>
      <c r="F107" s="171"/>
      <c r="G107" s="171"/>
      <c r="H107" s="171"/>
      <c r="I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</row>
    <row r="108" spans="1:42" s="567" customFormat="1" x14ac:dyDescent="0.2">
      <c r="A108" s="171"/>
      <c r="B108" s="32"/>
      <c r="C108" s="171"/>
      <c r="D108" s="171"/>
      <c r="E108" s="171"/>
      <c r="F108" s="171"/>
      <c r="G108" s="171"/>
      <c r="H108" s="171"/>
      <c r="I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</row>
    <row r="109" spans="1:42" s="567" customFormat="1" x14ac:dyDescent="0.2">
      <c r="A109" s="171"/>
      <c r="B109" s="32"/>
      <c r="C109" s="171"/>
      <c r="D109" s="171"/>
      <c r="E109" s="171"/>
      <c r="F109" s="171"/>
      <c r="G109" s="171"/>
      <c r="H109" s="171"/>
      <c r="I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</row>
    <row r="110" spans="1:42" s="567" customFormat="1" x14ac:dyDescent="0.2">
      <c r="A110" s="171"/>
      <c r="B110" s="32"/>
      <c r="C110" s="171"/>
      <c r="D110" s="171"/>
      <c r="E110" s="171"/>
      <c r="F110" s="171"/>
      <c r="G110" s="171"/>
      <c r="H110" s="171"/>
      <c r="I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</row>
    <row r="111" spans="1:42" x14ac:dyDescent="0.2">
      <c r="J111" s="567"/>
      <c r="K111" s="567"/>
      <c r="L111" s="567"/>
      <c r="M111" s="567"/>
      <c r="N111" s="567"/>
      <c r="O111" s="567"/>
      <c r="P111" s="567"/>
      <c r="Q111" s="567"/>
      <c r="R111" s="567"/>
      <c r="S111" s="567"/>
      <c r="T111" s="567"/>
      <c r="X111" s="172"/>
      <c r="Y111" s="172"/>
      <c r="Z111" s="172"/>
    </row>
    <row r="112" spans="1:42" x14ac:dyDescent="0.2">
      <c r="J112" s="567"/>
      <c r="K112" s="567"/>
      <c r="L112" s="567"/>
      <c r="M112" s="567"/>
      <c r="N112" s="567"/>
      <c r="O112" s="567"/>
      <c r="P112" s="567"/>
      <c r="Q112" s="567"/>
      <c r="R112" s="567"/>
      <c r="S112" s="567"/>
      <c r="T112" s="567"/>
      <c r="U112" s="172"/>
      <c r="V112" s="172"/>
      <c r="W112" s="172"/>
    </row>
    <row r="113" spans="10:20" x14ac:dyDescent="0.2">
      <c r="J113" s="567"/>
      <c r="K113" s="567"/>
      <c r="L113" s="567"/>
      <c r="M113" s="567"/>
      <c r="N113" s="567"/>
      <c r="O113" s="567"/>
      <c r="P113" s="567"/>
      <c r="Q113" s="567"/>
      <c r="R113" s="567"/>
      <c r="S113" s="567"/>
      <c r="T113" s="567"/>
    </row>
    <row r="119" spans="10:20" x14ac:dyDescent="0.2"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</row>
  </sheetData>
  <sortState ref="A54:B68">
    <sortCondition ref="B54:B68"/>
    <sortCondition ref="A54:A68"/>
  </sortState>
  <mergeCells count="2">
    <mergeCell ref="O1:S1"/>
    <mergeCell ref="B75:D75"/>
  </mergeCells>
  <pageMargins left="0.78740157480314965" right="0.39370078740157483" top="0.98425196850393704" bottom="0.98425196850393704" header="0.51181102362204722" footer="0.51181102362204722"/>
  <pageSetup paperSize="9" scale="5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19</vt:i4>
      </vt:variant>
      <vt:variant>
        <vt:lpstr>Benannte Bereiche</vt:lpstr>
      </vt:variant>
      <vt:variant>
        <vt:i4>21</vt:i4>
      </vt:variant>
    </vt:vector>
  </HeadingPairs>
  <TitlesOfParts>
    <vt:vector size="40" baseType="lpstr">
      <vt:lpstr>Arbeitsschutz </vt:lpstr>
      <vt:lpstr>Termine</vt:lpstr>
      <vt:lpstr>EA23</vt:lpstr>
      <vt:lpstr>ES23</vt:lpstr>
      <vt:lpstr>KEA23</vt:lpstr>
      <vt:lpstr>KES23</vt:lpstr>
      <vt:lpstr>KEA22</vt:lpstr>
      <vt:lpstr>KES22</vt:lpstr>
      <vt:lpstr>EAA22</vt:lpstr>
      <vt:lpstr>EAE22</vt:lpstr>
      <vt:lpstr>ESId22</vt:lpstr>
      <vt:lpstr>EMm23s</vt:lpstr>
      <vt:lpstr>MDHA</vt:lpstr>
      <vt:lpstr>MDHE</vt:lpstr>
      <vt:lpstr>ME21</vt:lpstr>
      <vt:lpstr>MEZ21</vt:lpstr>
      <vt:lpstr>KME23</vt:lpstr>
      <vt:lpstr>KME22</vt:lpstr>
      <vt:lpstr>Tabelle1</vt:lpstr>
      <vt:lpstr>EMm23s!__xlnm.Print_Area_15</vt:lpstr>
      <vt:lpstr>MDHA!__xlnm.Print_Area_15</vt:lpstr>
      <vt:lpstr>MDHE!__xlnm.Print_Area_15</vt:lpstr>
      <vt:lpstr>'ME21'!__xlnm.Print_Area_16</vt:lpstr>
      <vt:lpstr>'MEZ21'!__xlnm.Print_Area_16</vt:lpstr>
      <vt:lpstr>'EA23'!Druckbereich</vt:lpstr>
      <vt:lpstr>'EAA22'!Druckbereich</vt:lpstr>
      <vt:lpstr>'EAE22'!Druckbereich</vt:lpstr>
      <vt:lpstr>EMm23s!Druckbereich</vt:lpstr>
      <vt:lpstr>'ES23'!Druckbereich</vt:lpstr>
      <vt:lpstr>ESId22!Druckbereich</vt:lpstr>
      <vt:lpstr>'KEA22'!Druckbereich</vt:lpstr>
      <vt:lpstr>'KEA23'!Druckbereich</vt:lpstr>
      <vt:lpstr>'KES22'!Druckbereich</vt:lpstr>
      <vt:lpstr>'KES23'!Druckbereich</vt:lpstr>
      <vt:lpstr>MDHA!Druckbereich</vt:lpstr>
      <vt:lpstr>MDHE!Druckbereich</vt:lpstr>
      <vt:lpstr>'ME21'!Druckbereich</vt:lpstr>
      <vt:lpstr>'MEZ21'!Druckbereich</vt:lpstr>
      <vt:lpstr>Termine!Druckbereich</vt:lpstr>
      <vt:lpstr>Termine!Drucktitel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W. Menzel</dc:creator>
  <cp:lastModifiedBy>W.Menzel</cp:lastModifiedBy>
  <cp:lastPrinted>2024-01-29T08:42:21Z</cp:lastPrinted>
  <dcterms:created xsi:type="dcterms:W3CDTF">1999-07-07T11:44:07Z</dcterms:created>
  <dcterms:modified xsi:type="dcterms:W3CDTF">2024-03-04T09:20:28Z</dcterms:modified>
</cp:coreProperties>
</file>