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4" windowWidth="12504" windowHeight="5856"/>
  </bookViews>
  <sheets>
    <sheet name="Tabelle1" sheetId="1" r:id="rId1"/>
    <sheet name="Tabelle2" sheetId="2" r:id="rId2"/>
    <sheet name="Tabelle3" sheetId="3" r:id="rId3"/>
    <sheet name="Tabelle7" sheetId="7" r:id="rId4"/>
  </sheets>
  <definedNames>
    <definedName name="solver_adj" localSheetId="0" hidden="1">Tabelle1!$C$4:$D$4</definedName>
    <definedName name="solver_adj" localSheetId="1" hidden="1">Tabelle2!$C$2:$I$2</definedName>
    <definedName name="solver_adj" localSheetId="2" hidden="1">Tabelle3!$B$3:$C$3</definedName>
    <definedName name="solver_adj" localSheetId="3" hidden="1">Tabelle7!$C$4:$I$4</definedName>
    <definedName name="solver_cvg" localSheetId="0" hidden="1">0.0001</definedName>
    <definedName name="solver_cvg" localSheetId="1" hidden="1">0.0001</definedName>
    <definedName name="solver_cvg" localSheetId="2" hidden="1">0.0001</definedName>
    <definedName name="solver_cvg" localSheetId="3" hidden="1">0.0001</definedName>
    <definedName name="solver_drv" localSheetId="0" hidden="1">2</definedName>
    <definedName name="solver_drv" localSheetId="1" hidden="1">1</definedName>
    <definedName name="solver_drv" localSheetId="2" hidden="1">1</definedName>
    <definedName name="solver_drv" localSheetId="3" hidden="1">1</definedName>
    <definedName name="solver_eng" localSheetId="0" hidden="1">2</definedName>
    <definedName name="solver_eng" localSheetId="1" hidden="1">2</definedName>
    <definedName name="solver_eng" localSheetId="2" hidden="1">2</definedName>
    <definedName name="solver_eng" localSheetId="3" hidden="1">1</definedName>
    <definedName name="solver_est" localSheetId="0" hidden="1">1</definedName>
    <definedName name="solver_est" localSheetId="1" hidden="1">1</definedName>
    <definedName name="solver_est" localSheetId="2" hidden="1">1</definedName>
    <definedName name="solver_est" localSheetId="3" hidden="1">1</definedName>
    <definedName name="solver_itr" localSheetId="0" hidden="1">2147483647</definedName>
    <definedName name="solver_itr" localSheetId="1" hidden="1">2147483647</definedName>
    <definedName name="solver_itr" localSheetId="2" hidden="1">2147483647</definedName>
    <definedName name="solver_itr" localSheetId="3" hidden="1">2147483647</definedName>
    <definedName name="solver_lhs1" localSheetId="0" hidden="1">Tabelle1!$C$4:$D$4</definedName>
    <definedName name="solver_lhs1" localSheetId="1" hidden="1">Tabelle2!$C$2:$I$2</definedName>
    <definedName name="solver_lhs1" localSheetId="2" hidden="1">Tabelle3!$B$3</definedName>
    <definedName name="solver_lhs1" localSheetId="3" hidden="1">Tabelle7!$C$4:$I$4</definedName>
    <definedName name="solver_lhs2" localSheetId="0" hidden="1">Tabelle1!$E$7:$E$8</definedName>
    <definedName name="solver_lhs2" localSheetId="1" hidden="1">Tabelle2!$J$3:$J$9</definedName>
    <definedName name="solver_lhs2" localSheetId="2" hidden="1">Tabelle3!$B$3:$C$3</definedName>
    <definedName name="solver_lhs2" localSheetId="3" hidden="1">Tabelle7!$J$10</definedName>
    <definedName name="solver_lhs3" localSheetId="0" hidden="1">Tabelle1!$E$7:$E$8</definedName>
    <definedName name="solver_lhs3" localSheetId="2" hidden="1">Tabelle3!$D$4</definedName>
    <definedName name="solver_lhs3" localSheetId="3" hidden="1">Tabelle7!$J$7:$J$8</definedName>
    <definedName name="solver_lhs4" localSheetId="2" hidden="1">Tabelle3!$D$5</definedName>
    <definedName name="solver_lhs4" localSheetId="3" hidden="1">Tabelle7!$J$9</definedName>
    <definedName name="solver_lhs5" localSheetId="2" hidden="1">Tabelle3!$D$6</definedName>
    <definedName name="solver_mip" localSheetId="0" hidden="1">2147483647</definedName>
    <definedName name="solver_mip" localSheetId="1" hidden="1">2147483647</definedName>
    <definedName name="solver_mip" localSheetId="2" hidden="1">2147483647</definedName>
    <definedName name="solver_mip" localSheetId="3" hidden="1">2147483647</definedName>
    <definedName name="solver_mni" localSheetId="0" hidden="1">30</definedName>
    <definedName name="solver_mni" localSheetId="1" hidden="1">30</definedName>
    <definedName name="solver_mni" localSheetId="2" hidden="1">30</definedName>
    <definedName name="solver_mni" localSheetId="3" hidden="1">30</definedName>
    <definedName name="solver_mrt" localSheetId="0" hidden="1">0.075</definedName>
    <definedName name="solver_mrt" localSheetId="1" hidden="1">0.075</definedName>
    <definedName name="solver_mrt" localSheetId="2" hidden="1">0.075</definedName>
    <definedName name="solver_mrt" localSheetId="3" hidden="1">0.075</definedName>
    <definedName name="solver_msl" localSheetId="0" hidden="1">2</definedName>
    <definedName name="solver_msl" localSheetId="1" hidden="1">2</definedName>
    <definedName name="solver_msl" localSheetId="2" hidden="1">2</definedName>
    <definedName name="solver_msl" localSheetId="3" hidden="1">2</definedName>
    <definedName name="solver_neg" localSheetId="0" hidden="1">1</definedName>
    <definedName name="solver_neg" localSheetId="1" hidden="1">1</definedName>
    <definedName name="solver_neg" localSheetId="2" hidden="1">1</definedName>
    <definedName name="solver_neg" localSheetId="3" hidden="1">1</definedName>
    <definedName name="solver_nod" localSheetId="0" hidden="1">2147483647</definedName>
    <definedName name="solver_nod" localSheetId="1" hidden="1">2147483647</definedName>
    <definedName name="solver_nod" localSheetId="2" hidden="1">2147483647</definedName>
    <definedName name="solver_nod" localSheetId="3" hidden="1">2147483647</definedName>
    <definedName name="solver_num" localSheetId="0" hidden="1">2</definedName>
    <definedName name="solver_num" localSheetId="1" hidden="1">2</definedName>
    <definedName name="solver_num" localSheetId="2" hidden="1">5</definedName>
    <definedName name="solver_num" localSheetId="3" hidden="1">4</definedName>
    <definedName name="solver_nwt" localSheetId="0" hidden="1">1</definedName>
    <definedName name="solver_nwt" localSheetId="1" hidden="1">1</definedName>
    <definedName name="solver_nwt" localSheetId="2" hidden="1">1</definedName>
    <definedName name="solver_nwt" localSheetId="3" hidden="1">1</definedName>
    <definedName name="solver_opt" localSheetId="0" hidden="1">Tabelle1!$E$5</definedName>
    <definedName name="solver_opt" localSheetId="1" hidden="1">Tabelle2!$J$2</definedName>
    <definedName name="solver_opt" localSheetId="2" hidden="1">Tabelle3!$D$3</definedName>
    <definedName name="solver_opt" localSheetId="3" hidden="1">Tabelle7!$J$5</definedName>
    <definedName name="solver_pre" localSheetId="0" hidden="1">0.000001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rbv" localSheetId="0" hidden="1">2</definedName>
    <definedName name="solver_rbv" localSheetId="1" hidden="1">1</definedName>
    <definedName name="solver_rbv" localSheetId="2" hidden="1">1</definedName>
    <definedName name="solver_rbv" localSheetId="3" hidden="1">1</definedName>
    <definedName name="solver_rel1" localSheetId="0" hidden="1">4</definedName>
    <definedName name="solver_rel1" localSheetId="1" hidden="1">4</definedName>
    <definedName name="solver_rel1" localSheetId="2" hidden="1">4</definedName>
    <definedName name="solver_rel1" localSheetId="3" hidden="1">5</definedName>
    <definedName name="solver_rel2" localSheetId="0" hidden="1">1</definedName>
    <definedName name="solver_rel2" localSheetId="1" hidden="1">3</definedName>
    <definedName name="solver_rel2" localSheetId="2" hidden="1">3</definedName>
    <definedName name="solver_rel2" localSheetId="3" hidden="1">2</definedName>
    <definedName name="solver_rel3" localSheetId="0" hidden="1">1</definedName>
    <definedName name="solver_rel3" localSheetId="2" hidden="1">3</definedName>
    <definedName name="solver_rel3" localSheetId="3" hidden="1">1</definedName>
    <definedName name="solver_rel4" localSheetId="2" hidden="1">1</definedName>
    <definedName name="solver_rel4" localSheetId="3" hidden="1">3</definedName>
    <definedName name="solver_rel5" localSheetId="2" hidden="1">1</definedName>
    <definedName name="solver_rhs1" localSheetId="0" hidden="1">Ganzzahlig</definedName>
    <definedName name="solver_rhs1" localSheetId="1" hidden="1">Ganzzahlig</definedName>
    <definedName name="solver_rhs1" localSheetId="2" hidden="1">Ganzzahlig</definedName>
    <definedName name="solver_rhs1" localSheetId="3" hidden="1">binär</definedName>
    <definedName name="solver_rhs2" localSheetId="0" hidden="1">Tabelle1!$G$7:$G$8</definedName>
    <definedName name="solver_rhs2" localSheetId="1" hidden="1">Tabelle2!$L$3:$L$9</definedName>
    <definedName name="solver_rhs2" localSheetId="2" hidden="1">0</definedName>
    <definedName name="solver_rhs2" localSheetId="3" hidden="1">Tabelle7!$L$10</definedName>
    <definedName name="solver_rhs3" localSheetId="0" hidden="1">Tabelle1!$G$7:$G$8</definedName>
    <definedName name="solver_rhs3" localSheetId="2" hidden="1">Tabelle3!$F$4</definedName>
    <definedName name="solver_rhs3" localSheetId="3" hidden="1">Tabelle7!$L$7:$L$8</definedName>
    <definedName name="solver_rhs4" localSheetId="2" hidden="1">Tabelle3!$F$5</definedName>
    <definedName name="solver_rhs4" localSheetId="3" hidden="1">Tabelle7!$L$9</definedName>
    <definedName name="solver_rhs5" localSheetId="2" hidden="1">Tabelle3!$F$6</definedName>
    <definedName name="solver_rlx" localSheetId="0" hidden="1">2</definedName>
    <definedName name="solver_rlx" localSheetId="1" hidden="1">2</definedName>
    <definedName name="solver_rlx" localSheetId="2" hidden="1">2</definedName>
    <definedName name="solver_rlx" localSheetId="3" hidden="1">2</definedName>
    <definedName name="solver_rsd" localSheetId="0" hidden="1">0</definedName>
    <definedName name="solver_rsd" localSheetId="1" hidden="1">0</definedName>
    <definedName name="solver_rsd" localSheetId="2" hidden="1">0</definedName>
    <definedName name="solver_rsd" localSheetId="3" hidden="1">0</definedName>
    <definedName name="solver_scl" localSheetId="0" hidden="1">2</definedName>
    <definedName name="solver_scl" localSheetId="1" hidden="1">1</definedName>
    <definedName name="solver_scl" localSheetId="2" hidden="1">1</definedName>
    <definedName name="solver_scl" localSheetId="3" hidden="1">1</definedName>
    <definedName name="solver_sho" localSheetId="0" hidden="1">2</definedName>
    <definedName name="solver_sho" localSheetId="1" hidden="1">2</definedName>
    <definedName name="solver_sho" localSheetId="2" hidden="1">2</definedName>
    <definedName name="solver_sho" localSheetId="3" hidden="1">2</definedName>
    <definedName name="solver_ssz" localSheetId="0" hidden="1">100</definedName>
    <definedName name="solver_ssz" localSheetId="1" hidden="1">100</definedName>
    <definedName name="solver_ssz" localSheetId="2" hidden="1">100</definedName>
    <definedName name="solver_ssz" localSheetId="3" hidden="1">100</definedName>
    <definedName name="solver_tim" localSheetId="0" hidden="1">2147483647</definedName>
    <definedName name="solver_tim" localSheetId="1" hidden="1">2147483647</definedName>
    <definedName name="solver_tim" localSheetId="2" hidden="1">2147483647</definedName>
    <definedName name="solver_tim" localSheetId="3" hidden="1">2147483647</definedName>
    <definedName name="solver_tol" localSheetId="0" hidden="1">0.01</definedName>
    <definedName name="solver_tol" localSheetId="1" hidden="1">0.01</definedName>
    <definedName name="solver_tol" localSheetId="2" hidden="1">0.01</definedName>
    <definedName name="solver_tol" localSheetId="3" hidden="1">0.01</definedName>
    <definedName name="solver_typ" localSheetId="0" hidden="1">1</definedName>
    <definedName name="solver_typ" localSheetId="1" hidden="1">2</definedName>
    <definedName name="solver_typ" localSheetId="2" hidden="1">2</definedName>
    <definedName name="solver_typ" localSheetId="3" hidden="1">1</definedName>
    <definedName name="solver_val" localSheetId="0" hidden="1">0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er" localSheetId="0" hidden="1">3</definedName>
    <definedName name="solver_ver" localSheetId="1" hidden="1">3</definedName>
    <definedName name="solver_ver" localSheetId="2" hidden="1">3</definedName>
    <definedName name="solver_ver" localSheetId="3" hidden="1">3</definedName>
  </definedNames>
  <calcPr calcId="145621"/>
</workbook>
</file>

<file path=xl/calcChain.xml><?xml version="1.0" encoding="utf-8"?>
<calcChain xmlns="http://schemas.openxmlformats.org/spreadsheetml/2006/main">
  <c r="E7" i="1" l="1"/>
  <c r="E5" i="1"/>
  <c r="J5" i="7" l="1"/>
  <c r="J10" i="7"/>
  <c r="J9" i="7"/>
  <c r="J8" i="7"/>
  <c r="J7" i="7"/>
  <c r="D5" i="3"/>
  <c r="D6" i="3"/>
  <c r="D4" i="3"/>
  <c r="D3" i="3"/>
  <c r="J3" i="2"/>
  <c r="J9" i="2"/>
  <c r="J8" i="2"/>
  <c r="J7" i="2"/>
  <c r="J6" i="2"/>
  <c r="J5" i="2"/>
  <c r="J4" i="2"/>
  <c r="J2" i="2"/>
  <c r="E8" i="1"/>
</calcChain>
</file>

<file path=xl/sharedStrings.xml><?xml version="1.0" encoding="utf-8"?>
<sst xmlns="http://schemas.openxmlformats.org/spreadsheetml/2006/main" count="55" uniqueCount="36">
  <si>
    <t>Number of Units</t>
  </si>
  <si>
    <t>Chandeliers</t>
  </si>
  <si>
    <t>Fans</t>
  </si>
  <si>
    <t>Profit</t>
  </si>
  <si>
    <t>Constraints</t>
  </si>
  <si>
    <t>Wiring Hours</t>
  </si>
  <si>
    <t>Assembly Hours</t>
  </si>
  <si>
    <t>&lt;=</t>
  </si>
  <si>
    <t xml:space="preserve">&lt;= </t>
  </si>
  <si>
    <t>Lifeguards beginning on</t>
  </si>
  <si>
    <t>Mo</t>
  </si>
  <si>
    <t>Tue</t>
  </si>
  <si>
    <t>Wed</t>
  </si>
  <si>
    <t>Thur</t>
  </si>
  <si>
    <t>Sat</t>
  </si>
  <si>
    <t>Sun</t>
  </si>
  <si>
    <t>Fr</t>
  </si>
  <si>
    <t>&gt;=</t>
  </si>
  <si>
    <t>Required number of guards</t>
  </si>
  <si>
    <t>Shares TCS</t>
  </si>
  <si>
    <t>Investment MFI</t>
  </si>
  <si>
    <t>Invest? (1 = Yes)</t>
  </si>
  <si>
    <t>Exp. Annual Return (000)</t>
  </si>
  <si>
    <t>Trans-Texas Oil</t>
  </si>
  <si>
    <t>British Petrol</t>
  </si>
  <si>
    <t>Dutch Shell</t>
  </si>
  <si>
    <t>Houston Drilling</t>
  </si>
  <si>
    <t>San Diego Oil</t>
  </si>
  <si>
    <t>Calif Petrol</t>
  </si>
  <si>
    <t>Constraints:</t>
  </si>
  <si>
    <t>Investment Limit</t>
  </si>
  <si>
    <t>Foreign Oil Constraint</t>
  </si>
  <si>
    <t>Texas Oil Constraint</t>
  </si>
  <si>
    <t>California Constraint</t>
  </si>
  <si>
    <t>=</t>
  </si>
  <si>
    <t>Texas Petrol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</si>
</sst>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0" borderId="0" xfId="0" applyFont="1"/>
    <xf numFmtId="0" fontId="0" fillId="3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0" xfId="0" applyFont="1" applyBorder="1"/>
    <xf numFmtId="0" fontId="1" fillId="0" borderId="4" xfId="0" applyFont="1" applyBorder="1"/>
    <xf numFmtId="0" fontId="0" fillId="2" borderId="0" xfId="0" applyFill="1" applyBorder="1"/>
    <xf numFmtId="0" fontId="0" fillId="3" borderId="0" xfId="0" applyFill="1" applyBorder="1"/>
    <xf numFmtId="0" fontId="0" fillId="0" borderId="6" xfId="0" applyBorder="1"/>
    <xf numFmtId="0" fontId="0" fillId="0" borderId="7" xfId="0" applyBorder="1"/>
    <xf numFmtId="0" fontId="0" fillId="3" borderId="7" xfId="0" applyFill="1" applyBorder="1"/>
    <xf numFmtId="0" fontId="0" fillId="0" borderId="8" xfId="0" applyBorder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3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C11" sqref="C11"/>
    </sheetView>
  </sheetViews>
  <sheetFormatPr baseColWidth="10" defaultRowHeight="14.4" x14ac:dyDescent="0.3"/>
  <sheetData>
    <row r="1" spans="1:13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x14ac:dyDescent="0.3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spans="1:13" x14ac:dyDescent="0.3">
      <c r="A3" s="7"/>
      <c r="B3" s="8"/>
      <c r="C3" s="10" t="s">
        <v>1</v>
      </c>
      <c r="D3" s="10" t="s">
        <v>2</v>
      </c>
      <c r="E3" s="8"/>
      <c r="F3" s="8"/>
      <c r="G3" s="8"/>
      <c r="H3" s="8"/>
      <c r="I3" s="8"/>
      <c r="J3" s="8"/>
      <c r="K3" s="8"/>
      <c r="L3" s="8"/>
      <c r="M3" s="9"/>
    </row>
    <row r="4" spans="1:13" x14ac:dyDescent="0.3">
      <c r="A4" s="11" t="s">
        <v>0</v>
      </c>
      <c r="B4" s="10"/>
      <c r="C4" s="13">
        <v>3</v>
      </c>
      <c r="D4" s="13">
        <v>2</v>
      </c>
      <c r="E4" s="8"/>
      <c r="F4" s="8"/>
      <c r="G4" s="8"/>
      <c r="H4" s="8"/>
      <c r="I4" s="8"/>
      <c r="J4" s="8"/>
      <c r="K4" s="8"/>
      <c r="L4" s="8"/>
      <c r="M4" s="9"/>
    </row>
    <row r="5" spans="1:13" x14ac:dyDescent="0.3">
      <c r="A5" s="11" t="s">
        <v>3</v>
      </c>
      <c r="B5" s="8"/>
      <c r="C5" s="8">
        <v>600</v>
      </c>
      <c r="D5" s="8">
        <v>700</v>
      </c>
      <c r="E5" s="12">
        <f>SUMPRODUCT(C5:D5,C4:D4)</f>
        <v>3200</v>
      </c>
      <c r="F5" s="8"/>
      <c r="G5" s="8"/>
      <c r="H5" s="8"/>
      <c r="I5" s="8"/>
      <c r="J5" s="8"/>
      <c r="K5" s="8"/>
      <c r="L5" s="8"/>
      <c r="M5" s="9"/>
    </row>
    <row r="6" spans="1:13" x14ac:dyDescent="0.3">
      <c r="A6" s="11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</row>
    <row r="7" spans="1:13" x14ac:dyDescent="0.3">
      <c r="A7" s="7" t="s">
        <v>5</v>
      </c>
      <c r="B7" s="8"/>
      <c r="C7" s="8">
        <v>2</v>
      </c>
      <c r="D7" s="8">
        <v>3</v>
      </c>
      <c r="E7" s="13">
        <f>SUMPRODUCT(C7:D7,C$4:D$4)</f>
        <v>12</v>
      </c>
      <c r="F7" s="8" t="s">
        <v>7</v>
      </c>
      <c r="G7" s="8">
        <v>12</v>
      </c>
      <c r="H7" s="8"/>
      <c r="I7" s="8"/>
      <c r="J7" s="8"/>
      <c r="K7" s="8"/>
      <c r="L7" s="8"/>
      <c r="M7" s="9"/>
    </row>
    <row r="8" spans="1:13" ht="15" thickBot="1" x14ac:dyDescent="0.35">
      <c r="A8" s="14" t="s">
        <v>6</v>
      </c>
      <c r="B8" s="15"/>
      <c r="C8" s="15">
        <v>6</v>
      </c>
      <c r="D8" s="15">
        <v>5</v>
      </c>
      <c r="E8" s="16">
        <f>SUMPRODUCT(C8:D8,C$4:D$4)</f>
        <v>28</v>
      </c>
      <c r="F8" s="15" t="s">
        <v>8</v>
      </c>
      <c r="G8" s="15">
        <v>30</v>
      </c>
      <c r="H8" s="15"/>
      <c r="I8" s="15"/>
      <c r="J8" s="15"/>
      <c r="K8" s="15"/>
      <c r="L8" s="15"/>
      <c r="M8" s="17"/>
    </row>
  </sheetData>
  <scenarios current="0">
    <scenario name="s1" count="2" user="Anna" comment="Erstellt von Anna am 4/11/2013">
      <inputCells r="C4" val="0"/>
      <inputCells r="D4" val="0"/>
    </scenario>
  </scenarios>
  <dataConsolidate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C1" workbookViewId="0">
      <selection activeCell="C2" sqref="C2:I2"/>
    </sheetView>
  </sheetViews>
  <sheetFormatPr baseColWidth="10" defaultRowHeight="14.4" x14ac:dyDescent="0.3"/>
  <sheetData>
    <row r="1" spans="1:13" x14ac:dyDescent="0.3">
      <c r="A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16</v>
      </c>
      <c r="H1" t="s">
        <v>14</v>
      </c>
      <c r="I1" t="s">
        <v>15</v>
      </c>
      <c r="L1" t="s">
        <v>18</v>
      </c>
    </row>
    <row r="2" spans="1:13" x14ac:dyDescent="0.3">
      <c r="C2" s="3">
        <v>0</v>
      </c>
      <c r="D2" s="3">
        <v>0</v>
      </c>
      <c r="E2" s="3">
        <v>2</v>
      </c>
      <c r="F2" s="3">
        <v>2</v>
      </c>
      <c r="G2" s="3">
        <v>3</v>
      </c>
      <c r="H2" s="3">
        <v>3</v>
      </c>
      <c r="I2" s="3">
        <v>0</v>
      </c>
      <c r="J2" s="1">
        <f>SUM(C2:I2)</f>
        <v>10</v>
      </c>
    </row>
    <row r="3" spans="1:13" x14ac:dyDescent="0.3">
      <c r="J3" s="3">
        <f>C2+F2+G2+H2+I2</f>
        <v>8</v>
      </c>
      <c r="K3" t="s">
        <v>17</v>
      </c>
      <c r="L3">
        <v>8</v>
      </c>
      <c r="M3" t="s">
        <v>10</v>
      </c>
    </row>
    <row r="4" spans="1:13" x14ac:dyDescent="0.3">
      <c r="J4" s="3">
        <f>C2+D2+G2+H2+I2</f>
        <v>6</v>
      </c>
      <c r="K4" t="s">
        <v>17</v>
      </c>
      <c r="L4">
        <v>6</v>
      </c>
      <c r="M4" t="s">
        <v>11</v>
      </c>
    </row>
    <row r="5" spans="1:13" x14ac:dyDescent="0.3">
      <c r="J5" s="3">
        <f>C2+D2+E2+H2+I2</f>
        <v>5</v>
      </c>
      <c r="K5" t="s">
        <v>17</v>
      </c>
      <c r="L5">
        <v>5</v>
      </c>
      <c r="M5" t="s">
        <v>12</v>
      </c>
    </row>
    <row r="6" spans="1:13" x14ac:dyDescent="0.3">
      <c r="J6" s="3">
        <f>C2+D2+E2+F2+I2</f>
        <v>4</v>
      </c>
      <c r="K6" t="s">
        <v>17</v>
      </c>
      <c r="L6">
        <v>4</v>
      </c>
      <c r="M6" t="s">
        <v>13</v>
      </c>
    </row>
    <row r="7" spans="1:13" x14ac:dyDescent="0.3">
      <c r="J7" s="3">
        <f>C2+D2+E2+F2+G2</f>
        <v>7</v>
      </c>
      <c r="K7" t="s">
        <v>17</v>
      </c>
      <c r="L7">
        <v>6</v>
      </c>
      <c r="M7" t="s">
        <v>16</v>
      </c>
    </row>
    <row r="8" spans="1:13" x14ac:dyDescent="0.3">
      <c r="J8" s="3">
        <f>D2+E2+F2+G2+H2</f>
        <v>10</v>
      </c>
      <c r="K8" t="s">
        <v>17</v>
      </c>
      <c r="L8">
        <v>7</v>
      </c>
      <c r="M8" t="s">
        <v>14</v>
      </c>
    </row>
    <row r="9" spans="1:13" x14ac:dyDescent="0.3">
      <c r="J9" s="3">
        <f>E2+F2+G2+H2+I2</f>
        <v>10</v>
      </c>
      <c r="K9" t="s">
        <v>17</v>
      </c>
      <c r="L9">
        <v>9</v>
      </c>
      <c r="M9" t="s">
        <v>15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6"/>
  <sheetViews>
    <sheetView workbookViewId="0">
      <selection activeCell="D13" sqref="D13"/>
    </sheetView>
  </sheetViews>
  <sheetFormatPr baseColWidth="10" defaultRowHeight="14.4" x14ac:dyDescent="0.3"/>
  <cols>
    <col min="4" max="4" width="12.6640625" bestFit="1" customWidth="1"/>
  </cols>
  <sheetData>
    <row r="2" spans="2:6" s="2" customFormat="1" x14ac:dyDescent="0.3">
      <c r="B2" s="2" t="s">
        <v>19</v>
      </c>
      <c r="C2" s="2" t="s">
        <v>20</v>
      </c>
    </row>
    <row r="3" spans="2:6" x14ac:dyDescent="0.3">
      <c r="B3" s="3">
        <v>12</v>
      </c>
      <c r="C3" s="3">
        <v>1044.4444444444462</v>
      </c>
      <c r="D3" s="1">
        <f>55*B3+C3</f>
        <v>1704.4444444444462</v>
      </c>
    </row>
    <row r="4" spans="2:6" x14ac:dyDescent="0.3">
      <c r="D4" s="3">
        <f>13*B3+0.09*C3</f>
        <v>250.00000000000017</v>
      </c>
      <c r="E4" t="s">
        <v>17</v>
      </c>
      <c r="F4">
        <v>250</v>
      </c>
    </row>
    <row r="5" spans="2:6" x14ac:dyDescent="0.3">
      <c r="D5" s="3">
        <f>(33*B3)-(0.4*C3)</f>
        <v>-21.77777777777851</v>
      </c>
      <c r="E5" t="s">
        <v>7</v>
      </c>
      <c r="F5">
        <v>0</v>
      </c>
    </row>
    <row r="6" spans="2:6" x14ac:dyDescent="0.3">
      <c r="D6" s="3">
        <f>55*B3</f>
        <v>660</v>
      </c>
      <c r="E6" t="s">
        <v>7</v>
      </c>
      <c r="F6">
        <v>750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0"/>
  <sheetViews>
    <sheetView workbookViewId="0">
      <selection activeCell="E16" sqref="E16"/>
    </sheetView>
  </sheetViews>
  <sheetFormatPr baseColWidth="10" defaultRowHeight="10.199999999999999" x14ac:dyDescent="0.2"/>
  <cols>
    <col min="1" max="16384" width="11.5546875" style="18"/>
  </cols>
  <sheetData>
    <row r="3" spans="1:12" x14ac:dyDescent="0.2">
      <c r="C3" s="19" t="s">
        <v>23</v>
      </c>
      <c r="D3" s="19" t="s">
        <v>24</v>
      </c>
      <c r="E3" s="19" t="s">
        <v>25</v>
      </c>
      <c r="F3" s="19" t="s">
        <v>26</v>
      </c>
      <c r="G3" s="19" t="s">
        <v>35</v>
      </c>
      <c r="H3" s="19" t="s">
        <v>27</v>
      </c>
      <c r="I3" s="19" t="s">
        <v>28</v>
      </c>
    </row>
    <row r="4" spans="1:12" x14ac:dyDescent="0.2">
      <c r="A4" s="19" t="s">
        <v>21</v>
      </c>
      <c r="C4" s="21">
        <v>0</v>
      </c>
      <c r="D4" s="21">
        <v>0</v>
      </c>
      <c r="E4" s="21">
        <v>1</v>
      </c>
      <c r="F4" s="21">
        <v>1</v>
      </c>
      <c r="G4" s="21">
        <v>1</v>
      </c>
      <c r="H4" s="21">
        <v>1</v>
      </c>
      <c r="I4" s="21">
        <v>0</v>
      </c>
    </row>
    <row r="5" spans="1:12" x14ac:dyDescent="0.2">
      <c r="A5" s="18" t="s">
        <v>22</v>
      </c>
      <c r="C5" s="18">
        <v>50</v>
      </c>
      <c r="D5" s="18">
        <v>80</v>
      </c>
      <c r="E5" s="18">
        <v>90</v>
      </c>
      <c r="F5" s="18">
        <v>120</v>
      </c>
      <c r="G5" s="18">
        <v>110</v>
      </c>
      <c r="H5" s="18">
        <v>40</v>
      </c>
      <c r="I5" s="18">
        <v>75</v>
      </c>
      <c r="J5" s="20">
        <f>SUMPRODUCT(C5:I5,C4:I4)</f>
        <v>360</v>
      </c>
    </row>
    <row r="6" spans="1:12" x14ac:dyDescent="0.2">
      <c r="A6" s="19" t="s">
        <v>29</v>
      </c>
    </row>
    <row r="7" spans="1:12" x14ac:dyDescent="0.2">
      <c r="A7" s="18" t="s">
        <v>30</v>
      </c>
      <c r="C7" s="18">
        <v>480</v>
      </c>
      <c r="D7" s="18">
        <v>540</v>
      </c>
      <c r="E7" s="18">
        <v>680</v>
      </c>
      <c r="F7" s="18">
        <v>1000</v>
      </c>
      <c r="G7" s="18">
        <v>700</v>
      </c>
      <c r="H7" s="18">
        <v>510</v>
      </c>
      <c r="I7" s="18">
        <v>900</v>
      </c>
      <c r="J7" s="21">
        <f>SUMPRODUCT(C$4:I$4,C7:I7)</f>
        <v>2890</v>
      </c>
      <c r="K7" s="18" t="s">
        <v>7</v>
      </c>
      <c r="L7" s="18">
        <v>3000</v>
      </c>
    </row>
    <row r="8" spans="1:12" x14ac:dyDescent="0.2">
      <c r="A8" s="18" t="s">
        <v>31</v>
      </c>
      <c r="D8" s="18">
        <v>1</v>
      </c>
      <c r="E8" s="18">
        <v>1</v>
      </c>
      <c r="J8" s="21">
        <f t="shared" ref="J8:J10" si="0">SUMPRODUCT(C$4:I$4,C8:I8)</f>
        <v>1</v>
      </c>
      <c r="K8" s="18" t="s">
        <v>7</v>
      </c>
      <c r="L8" s="18">
        <v>1</v>
      </c>
    </row>
    <row r="9" spans="1:12" x14ac:dyDescent="0.2">
      <c r="A9" s="18" t="s">
        <v>32</v>
      </c>
      <c r="C9" s="18">
        <v>1</v>
      </c>
      <c r="F9" s="18">
        <v>1</v>
      </c>
      <c r="G9" s="18">
        <v>1</v>
      </c>
      <c r="J9" s="21">
        <f t="shared" si="0"/>
        <v>2</v>
      </c>
      <c r="K9" s="18" t="s">
        <v>17</v>
      </c>
      <c r="L9" s="18">
        <v>2</v>
      </c>
    </row>
    <row r="10" spans="1:12" x14ac:dyDescent="0.2">
      <c r="A10" s="18" t="s">
        <v>33</v>
      </c>
      <c r="H10" s="18">
        <v>1</v>
      </c>
      <c r="I10" s="18">
        <v>1</v>
      </c>
      <c r="J10" s="21">
        <f t="shared" si="0"/>
        <v>1</v>
      </c>
      <c r="K10" s="18" t="s">
        <v>34</v>
      </c>
      <c r="L10" s="1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Tabelle7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dcterms:created xsi:type="dcterms:W3CDTF">2013-04-11T16:14:29Z</dcterms:created>
  <dcterms:modified xsi:type="dcterms:W3CDTF">2013-04-12T06:58:24Z</dcterms:modified>
</cp:coreProperties>
</file>